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Equalized Valuation Per Pupil" sheetId="1" r:id="rId1"/>
  </sheets>
  <externalReferences>
    <externalReference r:id="rId4"/>
    <externalReference r:id="rId5"/>
  </externalReferences>
  <definedNames>
    <definedName name="__123Graph_A" hidden="1">'Equalized Valuation Per Pupil'!#REF!</definedName>
    <definedName name="__123Graph_B" hidden="1">'Equalized Valuation Per Pupil'!#REF!</definedName>
    <definedName name="__123Graph_C" hidden="1">'Equalized Valuation Per Pupil'!#REF!</definedName>
    <definedName name="__123Graph_D" hidden="1">'Equalized Valuation Per Pupil'!$A$38:$A$418</definedName>
    <definedName name="__123Graph_E" hidden="1">'Equalized Valuation Per Pupil'!#REF!</definedName>
    <definedName name="__123Graph_F" hidden="1">'Equalized Valuation Per Pupil'!#REF!</definedName>
    <definedName name="_D_">'Equalized Valuation Per Pupil'!$L$443:$L$446</definedName>
    <definedName name="_E_">'Equalized Valuation Per Pupil'!#REF!</definedName>
    <definedName name="_P_">'Equalized Valuation Per Pupil'!$L$430:$L$432</definedName>
    <definedName name="_S_">'Equalized Valuation Per Pupil'!$HJ$536</definedName>
    <definedName name="PRINT">#REF!</definedName>
    <definedName name="_xlnm.Print_Area" localSheetId="0">'Equalized Valuation Per Pupil'!$A$1:$H$427</definedName>
    <definedName name="_xlnm.Print_Titles" localSheetId="0">'Equalized Valuation Per Pupil'!$12:$17</definedName>
    <definedName name="PRINT3">#REF!</definedName>
    <definedName name="Sandy">'[2]BASIC INFO'!$A$13:$P$272</definedName>
    <definedName name="T_Additional_2004_Aid">#REF!</definedName>
    <definedName name="TaxWarr05Import">#REF!</definedName>
  </definedNames>
  <calcPr fullCalcOnLoad="1"/>
</workbook>
</file>

<file path=xl/sharedStrings.xml><?xml version="1.0" encoding="utf-8"?>
<sst xmlns="http://schemas.openxmlformats.org/spreadsheetml/2006/main" count="885" uniqueCount="360">
  <si>
    <t>ADM-R as of February 11, 2011</t>
  </si>
  <si>
    <t>NEW HAMPSHIRE DEPARTMENT OF EDUCATION</t>
  </si>
  <si>
    <t>DIVISION OF PROGRAM SUPPORT</t>
  </si>
  <si>
    <t>BUREAU OF DATA MANAGEMENT</t>
  </si>
  <si>
    <t>101 Pleasant Street, Concord, NH 03301-3852</t>
  </si>
  <si>
    <t>Telephone 271-2778/FAX 271-3875</t>
  </si>
  <si>
    <t>EQUALIZED VALUATION PER PUPIL, 2009-2010</t>
  </si>
  <si>
    <t>APRIL 1, 2009</t>
  </si>
  <si>
    <t>EQUALIZED</t>
  </si>
  <si>
    <t>2009-2010</t>
  </si>
  <si>
    <t>VALUATION</t>
  </si>
  <si>
    <t>AVERAGE DAILY</t>
  </si>
  <si>
    <t>SCHOOL</t>
  </si>
  <si>
    <t>INCLUDING RR</t>
  </si>
  <si>
    <t>MEMBERSHIP IN</t>
  </si>
  <si>
    <t>DISTRICT</t>
  </si>
  <si>
    <t>&amp; UTILITIES *</t>
  </si>
  <si>
    <t>RESIDENCE</t>
  </si>
  <si>
    <t>PER PUPIL</t>
  </si>
  <si>
    <t>STATE AVERAGE</t>
  </si>
  <si>
    <t>$</t>
  </si>
  <si>
    <t>**</t>
  </si>
  <si>
    <t>ALBANY</t>
  </si>
  <si>
    <t>ALLENSTOWN</t>
  </si>
  <si>
    <t>ALTON</t>
  </si>
  <si>
    <t>AMHERST (K-8) #</t>
  </si>
  <si>
    <t>ANDOVER</t>
  </si>
  <si>
    <t>ASHLAND (K-8) #</t>
  </si>
  <si>
    <t>AUBURN</t>
  </si>
  <si>
    <t>BARNSTEAD</t>
  </si>
  <si>
    <t>BARRINGTON</t>
  </si>
  <si>
    <t>BARTLETT</t>
  </si>
  <si>
    <t>BATH</t>
  </si>
  <si>
    <t>BEDFORD</t>
  </si>
  <si>
    <t>BENTON</t>
  </si>
  <si>
    <t xml:space="preserve">BERLIN  </t>
  </si>
  <si>
    <t>BETHLEHEM (K-6) #</t>
  </si>
  <si>
    <t>BOW</t>
  </si>
  <si>
    <t>BRENTWOOD (K-5) #</t>
  </si>
  <si>
    <t>BROOKLINE (K-6) #</t>
  </si>
  <si>
    <t>CAMPTON (K-8) #</t>
  </si>
  <si>
    <t>CANDIA</t>
  </si>
  <si>
    <t xml:space="preserve">CARROLL COUNTY </t>
  </si>
  <si>
    <t xml:space="preserve">   HALE'S LOC.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</si>
  <si>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</si>
  <si>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</si>
  <si>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</si>
  <si>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</si>
  <si>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</si>
  <si>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</si>
  <si>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</si>
  <si>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</si>
  <si>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</si>
  <si>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CONTOOCOOK VALLEY</t>
  </si>
  <si>
    <t>*</t>
  </si>
  <si>
    <t xml:space="preserve">    ANTRIM</t>
  </si>
  <si>
    <t>(</t>
  </si>
  <si>
    <t>)        (</t>
  </si>
  <si>
    <t>)</t>
  </si>
  <si>
    <t xml:space="preserve">    BENNINGTON</t>
  </si>
  <si>
    <t xml:space="preserve">    DUBLIN</t>
  </si>
  <si>
    <t xml:space="preserve">    FRANCESTOWN</t>
  </si>
  <si>
    <t xml:space="preserve">    GREENFIELD</t>
  </si>
  <si>
    <t xml:space="preserve">    HANCOCK</t>
  </si>
  <si>
    <t xml:space="preserve">    PETERBOROUGH</t>
  </si>
  <si>
    <t xml:space="preserve">    SHARON</t>
  </si>
  <si>
    <t xml:space="preserve">    TEMPLE</t>
  </si>
  <si>
    <t>CONWAY</t>
  </si>
  <si>
    <t xml:space="preserve">COOS COUNTY  </t>
  </si>
  <si>
    <t xml:space="preserve">    CAMBRIDGE</t>
  </si>
  <si>
    <t>N/A</t>
  </si>
  <si>
    <t xml:space="preserve">    DIX GRANT</t>
  </si>
  <si>
    <t xml:space="preserve">    DIXVILLE</t>
  </si>
  <si>
    <t xml:space="preserve">    MARTIN'S LOCATION</t>
  </si>
  <si>
    <t xml:space="preserve">    MILLSFIELD</t>
  </si>
  <si>
    <t xml:space="preserve">    ODELL</t>
  </si>
  <si>
    <t xml:space="preserve">    PINKHAM'S GRANT</t>
  </si>
  <si>
    <t xml:space="preserve">    SUCCESS</t>
  </si>
  <si>
    <t xml:space="preserve">    WENTWORTH LOCATION</t>
  </si>
  <si>
    <t>CORNISH</t>
  </si>
  <si>
    <t>CROYDON</t>
  </si>
  <si>
    <t>DEERFIELD</t>
  </si>
  <si>
    <t>DERRY</t>
  </si>
  <si>
    <t>DOVER</t>
  </si>
  <si>
    <t xml:space="preserve">DRESDEN  </t>
  </si>
  <si>
    <t>NOT AVAILABLE</t>
  </si>
  <si>
    <t xml:space="preserve">    HANOVER (6-12) #</t>
  </si>
  <si>
    <t xml:space="preserve">    NORWICH,VT (6-12)</t>
  </si>
  <si>
    <t xml:space="preserve">)       </t>
  </si>
  <si>
    <t>DUMMER</t>
  </si>
  <si>
    <t>DUNBARTON</t>
  </si>
  <si>
    <t>EAST KINGSTON (K-5) #</t>
  </si>
  <si>
    <t>EATON</t>
  </si>
  <si>
    <t>ELLSWORTH</t>
  </si>
  <si>
    <t>EPPING</t>
  </si>
  <si>
    <t>EPSOM</t>
  </si>
  <si>
    <t>ERROL</t>
  </si>
  <si>
    <t>EXETER (K-5) #</t>
  </si>
  <si>
    <t xml:space="preserve">EXETER REG COOP  </t>
  </si>
  <si>
    <t xml:space="preserve">    BRENTWOOD (6-12) #</t>
  </si>
  <si>
    <t xml:space="preserve">    EAST KINGSTON (6-12) #</t>
  </si>
  <si>
    <t xml:space="preserve">    EXETER (6-12) #</t>
  </si>
  <si>
    <t xml:space="preserve">    KENSINGTON (6-12) #</t>
  </si>
  <si>
    <t xml:space="preserve">    NEWFIELDS (6-12) #</t>
  </si>
  <si>
    <t xml:space="preserve">    STRATHAM (6-12) #</t>
  </si>
  <si>
    <t>FALL MOUNTAIN REG</t>
  </si>
  <si>
    <t xml:space="preserve">    ACWORTH</t>
  </si>
  <si>
    <t xml:space="preserve">    ALSTEAD</t>
  </si>
  <si>
    <t xml:space="preserve">    CHARLESTOWN</t>
  </si>
  <si>
    <t xml:space="preserve">    LANGDON</t>
  </si>
  <si>
    <t xml:space="preserve">    WALPOLE</t>
  </si>
  <si>
    <t>FARMINGTON</t>
  </si>
  <si>
    <t>FRANKLIN</t>
  </si>
  <si>
    <t>FREEDOM</t>
  </si>
  <si>
    <t>FREMONT</t>
  </si>
  <si>
    <t>GILFORD</t>
  </si>
  <si>
    <t>GILMANTON</t>
  </si>
  <si>
    <t>GOFFSTOWN</t>
  </si>
  <si>
    <t>G R S COOP</t>
  </si>
  <si>
    <t xml:space="preserve">    GORHAM</t>
  </si>
  <si>
    <t xml:space="preserve">)        ( </t>
  </si>
  <si>
    <t xml:space="preserve">    RANDOLPH</t>
  </si>
  <si>
    <t xml:space="preserve">    SHELBURNE</t>
  </si>
  <si>
    <t>GOSHEN-LEMPSTER COOP</t>
  </si>
  <si>
    <t xml:space="preserve">    GOSHEN</t>
  </si>
  <si>
    <t xml:space="preserve">    LEMPSTER</t>
  </si>
  <si>
    <t>GOVERNOR WENTWORTH</t>
  </si>
  <si>
    <t xml:space="preserve">    BROOKFIELD</t>
  </si>
  <si>
    <t xml:space="preserve">    EFFINGHAM</t>
  </si>
  <si>
    <t xml:space="preserve">    NEW DURHAM</t>
  </si>
  <si>
    <t xml:space="preserve">    OSSIPEE</t>
  </si>
  <si>
    <t xml:space="preserve">    TUFTONBORO</t>
  </si>
  <si>
    <t xml:space="preserve">    WOLFEBORO</t>
  </si>
  <si>
    <t>GRANTHAM</t>
  </si>
  <si>
    <t>GREENLAND</t>
  </si>
  <si>
    <t>HAMPSTEAD</t>
  </si>
  <si>
    <t>HAMPTON (K-8) #</t>
  </si>
  <si>
    <t>HAMPTON FALLS (K-8) #</t>
  </si>
  <si>
    <t>HANOVER (K-5) #</t>
  </si>
  <si>
    <t>HARRISVILLE</t>
  </si>
  <si>
    <t>HART'S LOCATION</t>
  </si>
  <si>
    <t>HAVERHILL COOP</t>
  </si>
  <si>
    <t>HENNIKER (K-8) #</t>
  </si>
  <si>
    <t>HILL</t>
  </si>
  <si>
    <t>HILLSBORO-DEERING</t>
  </si>
  <si>
    <t xml:space="preserve">    DEERING</t>
  </si>
  <si>
    <t xml:space="preserve">    HILLSBORO</t>
  </si>
  <si>
    <t>HINSDALE</t>
  </si>
  <si>
    <t>HOLDERNESS (K-8) #</t>
  </si>
  <si>
    <t>HOLLIS (K-6) #</t>
  </si>
  <si>
    <t xml:space="preserve">HOLLIS/BROOKLINE  </t>
  </si>
  <si>
    <t xml:space="preserve">    BROOKLINE  (7-12) #</t>
  </si>
  <si>
    <t xml:space="preserve">    HOLLIS (7-12) #</t>
  </si>
  <si>
    <t>HOOKSETT</t>
  </si>
  <si>
    <t>HOPKINTON</t>
  </si>
  <si>
    <t>HUDSON</t>
  </si>
  <si>
    <t>INTER-LAKES COOP</t>
  </si>
  <si>
    <t xml:space="preserve">    CENTER HARBOR</t>
  </si>
  <si>
    <t xml:space="preserve">    MEREDITH</t>
  </si>
  <si>
    <t xml:space="preserve">    SANDWICH</t>
  </si>
  <si>
    <t>JACKSON</t>
  </si>
  <si>
    <t>JAFFREY-RINDGE COOP</t>
  </si>
  <si>
    <t xml:space="preserve">    JAFFREY</t>
  </si>
  <si>
    <t xml:space="preserve">    RINDGE</t>
  </si>
  <si>
    <t xml:space="preserve">JOHN STARK REGIONAL </t>
  </si>
  <si>
    <t xml:space="preserve">    HENNIKER (9-12) #</t>
  </si>
  <si>
    <t xml:space="preserve">    WEARE (9-12) #</t>
  </si>
  <si>
    <t>KEARSARGE REGIONAL</t>
  </si>
  <si>
    <t xml:space="preserve">    BRADFORD</t>
  </si>
  <si>
    <t xml:space="preserve">    NEW LONDON</t>
  </si>
  <si>
    <t xml:space="preserve">    NEWBURY</t>
  </si>
  <si>
    <t xml:space="preserve">    SPRINGFIELD</t>
  </si>
  <si>
    <t xml:space="preserve">    SUTTON</t>
  </si>
  <si>
    <t xml:space="preserve">    WARNER</t>
  </si>
  <si>
    <t xml:space="preserve">    WILMOT</t>
  </si>
  <si>
    <t>KEENE</t>
  </si>
  <si>
    <t>KENSINGTON (K-5) #</t>
  </si>
  <si>
    <t>LACONIA</t>
  </si>
  <si>
    <t>LAFAYETTE REGIONAL</t>
  </si>
  <si>
    <t xml:space="preserve">    EASTON (K-6) #</t>
  </si>
  <si>
    <t xml:space="preserve">    FRANCONIA (K-6) #</t>
  </si>
  <si>
    <t xml:space="preserve">    SUGAR HILL (K-6) #</t>
  </si>
  <si>
    <t>LANDAFF</t>
  </si>
  <si>
    <t>LEBANON</t>
  </si>
  <si>
    <t xml:space="preserve">LINCOLN-WOODSTOCK   </t>
  </si>
  <si>
    <t xml:space="preserve">    LINCOLN</t>
  </si>
  <si>
    <t xml:space="preserve">    WOODSTOCK</t>
  </si>
  <si>
    <t>LISBON REGIONAL</t>
  </si>
  <si>
    <t xml:space="preserve">    LISBON</t>
  </si>
  <si>
    <t xml:space="preserve">    LYMAN</t>
  </si>
  <si>
    <t>LITCHFIELD</t>
  </si>
  <si>
    <t>LITTLETON</t>
  </si>
  <si>
    <t>LONDONDERRY</t>
  </si>
  <si>
    <t>LYME</t>
  </si>
  <si>
    <t>LYNDEBORO (1-6) #</t>
  </si>
  <si>
    <t>MADISON</t>
  </si>
  <si>
    <t>MANCHESTER</t>
  </si>
  <si>
    <t>MARLBORO</t>
  </si>
  <si>
    <t>MARLOW</t>
  </si>
  <si>
    <t>MASCENIC REGIONAL</t>
  </si>
  <si>
    <t xml:space="preserve">    GREENVILLE</t>
  </si>
  <si>
    <t xml:space="preserve">    NEW IPSWICH</t>
  </si>
  <si>
    <t>MASCOMA VALLEY REG</t>
  </si>
  <si>
    <t xml:space="preserve">    CANAAN</t>
  </si>
  <si>
    <t xml:space="preserve">    DORCHESTER</t>
  </si>
  <si>
    <t xml:space="preserve">    ENFIELD</t>
  </si>
  <si>
    <t xml:space="preserve">    GRAFTON</t>
  </si>
  <si>
    <t xml:space="preserve">    ORANGE</t>
  </si>
  <si>
    <t>MASON</t>
  </si>
  <si>
    <t>MERRIMACK</t>
  </si>
  <si>
    <t>MERRIMACK VALLEY</t>
  </si>
  <si>
    <t xml:space="preserve">    BOSCAWEN</t>
  </si>
  <si>
    <t xml:space="preserve">    LOUDON</t>
  </si>
  <si>
    <t xml:space="preserve">    PENACOOK</t>
  </si>
  <si>
    <t xml:space="preserve">    SALISBURY</t>
  </si>
  <si>
    <t xml:space="preserve">    WEBSTER</t>
  </si>
  <si>
    <t>MIDDLETON</t>
  </si>
  <si>
    <t>MILAN</t>
  </si>
  <si>
    <t>MILFORD</t>
  </si>
  <si>
    <t>MILTON</t>
  </si>
  <si>
    <t>MONADNOCK REGIONAL</t>
  </si>
  <si>
    <t xml:space="preserve">    FITZWILLIAM</t>
  </si>
  <si>
    <t xml:space="preserve">    GILSUM</t>
  </si>
  <si>
    <t xml:space="preserve">    RICHMOND</t>
  </si>
  <si>
    <t xml:space="preserve">    ROXBURY</t>
  </si>
  <si>
    <t xml:space="preserve">    SULLIVAN</t>
  </si>
  <si>
    <t xml:space="preserve">)        (  </t>
  </si>
  <si>
    <t xml:space="preserve">    SWANZEY</t>
  </si>
  <si>
    <t xml:space="preserve">    TROY</t>
  </si>
  <si>
    <t>MONROE</t>
  </si>
  <si>
    <t>MONT VERNON (K-8) #</t>
  </si>
  <si>
    <t>MOULTONBOROUGH</t>
  </si>
  <si>
    <t>NASHUA</t>
  </si>
  <si>
    <t>NELSON</t>
  </si>
  <si>
    <t>NEW BOSTON</t>
  </si>
  <si>
    <t>NEW CASTLE</t>
  </si>
  <si>
    <t>NEWFIELDS (K-5) #</t>
  </si>
  <si>
    <t>NEWFOUND AREA</t>
  </si>
  <si>
    <t xml:space="preserve">    ALEXANDRIA</t>
  </si>
  <si>
    <t xml:space="preserve">    BRIDGEWATER</t>
  </si>
  <si>
    <t xml:space="preserve">    BRISTOL</t>
  </si>
  <si>
    <t xml:space="preserve">    DANBURY</t>
  </si>
  <si>
    <t xml:space="preserve">    GROTON</t>
  </si>
  <si>
    <t xml:space="preserve">    HEBRON</t>
  </si>
  <si>
    <t xml:space="preserve">    NEW HAMPTON</t>
  </si>
  <si>
    <t>NEWINGTON</t>
  </si>
  <si>
    <t>NEWMARKET</t>
  </si>
  <si>
    <t>NEWPORT</t>
  </si>
  <si>
    <t>NORTH HAMPTON (K-8) #</t>
  </si>
  <si>
    <t>NORTHUMBERLAND</t>
  </si>
  <si>
    <t>NORTHWOOD</t>
  </si>
  <si>
    <t>NOTTINGHAM</t>
  </si>
  <si>
    <t>OYSTER RIVER COOP</t>
  </si>
  <si>
    <t xml:space="preserve">    DURHAM</t>
  </si>
  <si>
    <t xml:space="preserve">    LEE</t>
  </si>
  <si>
    <t xml:space="preserve">    MADBURY</t>
  </si>
  <si>
    <t>PELHAM</t>
  </si>
  <si>
    <t>PEMBROKE</t>
  </si>
  <si>
    <t xml:space="preserve">PEMI-BAKER COOP  </t>
  </si>
  <si>
    <t xml:space="preserve">    ASHLAND (9-12) #</t>
  </si>
  <si>
    <t xml:space="preserve">    CAMPTON (9-12) #</t>
  </si>
  <si>
    <t xml:space="preserve">    HOLDERNESS (9-12) #</t>
  </si>
  <si>
    <t xml:space="preserve">    PLYMOUTH (9-12) #</t>
  </si>
  <si>
    <t xml:space="preserve">    RUMNEY (9-12) #</t>
  </si>
  <si>
    <t xml:space="preserve">    THORNTON (9-12) #</t>
  </si>
  <si>
    <t xml:space="preserve">    WENTWORTH (9-12) #</t>
  </si>
  <si>
    <t>PIERMONT</t>
  </si>
  <si>
    <t>PITTSBURG</t>
  </si>
  <si>
    <t>PITTSFIELD</t>
  </si>
  <si>
    <t>PLAINFIELD</t>
  </si>
  <si>
    <t>PLYMOUTH (K-8) #</t>
  </si>
  <si>
    <t>PORTSMOUTH</t>
  </si>
  <si>
    <t xml:space="preserve">PROFILE   </t>
  </si>
  <si>
    <t xml:space="preserve">   BETHLEHEM (7-12) #</t>
  </si>
  <si>
    <t xml:space="preserve">   EASTON (7-12) #</t>
  </si>
  <si>
    <t xml:space="preserve">   FRANCONIA (7-12) #</t>
  </si>
  <si>
    <t xml:space="preserve">   SUGAR HILL (7-12) #</t>
  </si>
  <si>
    <t>RAYMOND</t>
  </si>
  <si>
    <t>ROCHESTER</t>
  </si>
  <si>
    <t>ROLLINSFORD</t>
  </si>
  <si>
    <t>RUMNEY (1-8) #</t>
  </si>
  <si>
    <t>RYE</t>
  </si>
  <si>
    <t>SALEM</t>
  </si>
  <si>
    <t>SANBORN REGIONAL</t>
  </si>
  <si>
    <t xml:space="preserve">    KINGSTON</t>
  </si>
  <si>
    <t xml:space="preserve">    NEWTON</t>
  </si>
  <si>
    <t>SEABROOK (K-8) #</t>
  </si>
  <si>
    <t>SHAKER REGIONAL</t>
  </si>
  <si>
    <t xml:space="preserve">    BELMONT</t>
  </si>
  <si>
    <t xml:space="preserve">    CANTERBURY</t>
  </si>
  <si>
    <t>SOMERSWORTH</t>
  </si>
  <si>
    <t xml:space="preserve">SOUHEGAN COOP  </t>
  </si>
  <si>
    <t xml:space="preserve">    AMHERST (9-12) #</t>
  </si>
  <si>
    <t xml:space="preserve">    MONT VERNON (9-12) #</t>
  </si>
  <si>
    <t>SOUTH HAMPTON</t>
  </si>
  <si>
    <t>STARK</t>
  </si>
  <si>
    <t>STEWARTSTOWN</t>
  </si>
  <si>
    <t>STODDARD</t>
  </si>
  <si>
    <t>STRAFFORD</t>
  </si>
  <si>
    <t>STRATFORD</t>
  </si>
  <si>
    <t>STRATHAM (K-5) #</t>
  </si>
  <si>
    <t>SUNAPEE</t>
  </si>
  <si>
    <t>SURRY</t>
  </si>
  <si>
    <t>TAMWORTH</t>
  </si>
  <si>
    <t>THORNTON (K-8) #</t>
  </si>
  <si>
    <t>TIMBERLANE REGIONAL</t>
  </si>
  <si>
    <t xml:space="preserve">    ATKINSON</t>
  </si>
  <si>
    <t xml:space="preserve">    DANVILLE</t>
  </si>
  <si>
    <t xml:space="preserve">    PLAISTOW</t>
  </si>
  <si>
    <t xml:space="preserve">    SANDOWN</t>
  </si>
  <si>
    <t>UNITY</t>
  </si>
  <si>
    <t>WAKEFIELD</t>
  </si>
  <si>
    <t>WARREN</t>
  </si>
  <si>
    <t>WASHINGTON</t>
  </si>
  <si>
    <t>WATERVILLE VALLEY</t>
  </si>
  <si>
    <t>WEARE (K-8) #</t>
  </si>
  <si>
    <t>WENTWORTH (1-8) #</t>
  </si>
  <si>
    <t>WESTMORELAND</t>
  </si>
  <si>
    <t>WHITE MOUNTAINS REG</t>
  </si>
  <si>
    <t xml:space="preserve">    CARROLL</t>
  </si>
  <si>
    <t xml:space="preserve">    DALTON</t>
  </si>
  <si>
    <t xml:space="preserve">    JEFFERSON</t>
  </si>
  <si>
    <t xml:space="preserve">    LANCASTER</t>
  </si>
  <si>
    <t xml:space="preserve">    WHITEFIELD</t>
  </si>
  <si>
    <t>WILTON (K-6) #</t>
  </si>
  <si>
    <t xml:space="preserve">WILTON-LYNDEBORO   </t>
  </si>
  <si>
    <t xml:space="preserve">    LYNDEBORO (7-12) #</t>
  </si>
  <si>
    <t xml:space="preserve">    WILTON (7-12) #</t>
  </si>
  <si>
    <t>WINCHESTER</t>
  </si>
  <si>
    <t>WINDHAM</t>
  </si>
  <si>
    <t>WINDSOR</t>
  </si>
  <si>
    <t xml:space="preserve">WINNACUNNET COOP  </t>
  </si>
  <si>
    <t xml:space="preserve">    HAMPTON (9-12) #</t>
  </si>
  <si>
    <t xml:space="preserve">    HAMPTON FALLS (9-12) #</t>
  </si>
  <si>
    <t xml:space="preserve">    NORTH HAMPTON (9-12) #</t>
  </si>
  <si>
    <t xml:space="preserve">    SEABROOK (9-12) #</t>
  </si>
  <si>
    <t>WINNISQUAM REGIONAL</t>
  </si>
  <si>
    <t xml:space="preserve">    NORTHFIELD</t>
  </si>
  <si>
    <t xml:space="preserve">    SANBORNTON</t>
  </si>
  <si>
    <t xml:space="preserve">    TILTON</t>
  </si>
  <si>
    <t>STATE TOTALS</t>
  </si>
  <si>
    <t>EQUALIZED VALUATION PER PUPIL</t>
  </si>
  <si>
    <t>Low</t>
  </si>
  <si>
    <t>State Average</t>
  </si>
  <si>
    <t>Median</t>
  </si>
  <si>
    <t>High</t>
  </si>
  <si>
    <t>* Figures shown reflect the equalized tax base for last school year divided by last year's ADM.  The</t>
  </si>
  <si>
    <t xml:space="preserve">  equalized valuation includes railroads and utilities and is the basis of the local education tax. Equalized </t>
  </si>
  <si>
    <t xml:space="preserve">  valuation without railroads and utilities (not shown) is the basis of the statewide education tax.  </t>
  </si>
  <si>
    <t xml:space="preserve">** The State Average is equal to the State Total Equalized Valuation minus the Equalized Valuation of  </t>
  </si>
  <si>
    <t xml:space="preserve">    for the Norwich, VT portion of Dresden.  The equalized valuation of unincorporated places not listed</t>
  </si>
  <si>
    <t xml:space="preserve">    due to the Concord/Loudon school district set-off.</t>
  </si>
  <si>
    <t xml:space="preserve"># This town is part of two school districts. The two equalized valuation amounts will need to be added </t>
  </si>
  <si>
    <t xml:space="preserve">   together to arrive at the total equalized valuation for the town.</t>
  </si>
  <si>
    <t xml:space="preserve">                EQUAL OPPORTUNITY EMPLOYER - EQUAL EDUCATIONAL OPPORTUNITIES</t>
  </si>
  <si>
    <t>72        (20.11)</t>
  </si>
  <si>
    <r>
      <t xml:space="preserve">ORFORD - </t>
    </r>
    <r>
      <rPr>
        <b/>
        <sz val="10"/>
        <rFont val="Helv"/>
        <family val="0"/>
      </rPr>
      <t>RIVENDELL INTERSTATE</t>
    </r>
  </si>
  <si>
    <r>
      <t xml:space="preserve">    those unincorporated places having zero ADM, divided by the State Total ADM minus </t>
    </r>
    <r>
      <rPr>
        <b/>
        <sz val="12"/>
        <color indexed="8"/>
        <rFont val="Helv"/>
        <family val="0"/>
      </rPr>
      <t>317.06</t>
    </r>
    <r>
      <rPr>
        <b/>
        <sz val="12"/>
        <rFont val="Helv"/>
        <family val="0"/>
      </rPr>
      <t xml:space="preserve"> ADM  </t>
    </r>
  </si>
  <si>
    <r>
      <t xml:space="preserve">    is $</t>
    </r>
    <r>
      <rPr>
        <b/>
        <sz val="12"/>
        <color indexed="8"/>
        <rFont val="Helv"/>
        <family val="0"/>
      </rPr>
      <t>14,922,325</t>
    </r>
    <r>
      <rPr>
        <b/>
        <sz val="12"/>
        <color indexed="10"/>
        <rFont val="Helv"/>
        <family val="0"/>
      </rPr>
      <t xml:space="preserve"> </t>
    </r>
    <r>
      <rPr>
        <b/>
        <sz val="12"/>
        <rFont val="Helv"/>
        <family val="0"/>
      </rPr>
      <t>and the total state equalized valuation is $</t>
    </r>
    <r>
      <rPr>
        <b/>
        <sz val="12"/>
        <color indexed="8"/>
        <rFont val="Helv"/>
        <family val="0"/>
      </rPr>
      <t>160,571,629,773</t>
    </r>
    <r>
      <rPr>
        <b/>
        <sz val="12"/>
        <rFont val="Helv"/>
        <family val="0"/>
      </rPr>
      <t>.  The amount published here</t>
    </r>
  </si>
  <si>
    <r>
      <t xml:space="preserve">    is </t>
    </r>
    <r>
      <rPr>
        <b/>
        <sz val="12"/>
        <color indexed="8"/>
        <rFont val="Helv"/>
        <family val="0"/>
      </rPr>
      <t>$81,167 less</t>
    </r>
    <r>
      <rPr>
        <b/>
        <sz val="12"/>
        <color indexed="10"/>
        <rFont val="Helv"/>
        <family val="0"/>
      </rPr>
      <t xml:space="preserve"> </t>
    </r>
    <r>
      <rPr>
        <b/>
        <sz val="12"/>
        <rFont val="Helv"/>
        <family val="0"/>
      </rPr>
      <t xml:space="preserve">than the total equalized valuation published by the Department of Revenue Administration 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</si>
</sst>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0.0"/>
    <numFmt numFmtId="167" formatCode="#,###.0"/>
    <numFmt numFmtId="168" formatCode="#,##0.0"/>
    <numFmt numFmtId="169" formatCode="#,##0.0_);\(#,##0.0\)"/>
    <numFmt numFmtId="170" formatCode="_(* #,##0.0_);_(* \(#,##0.0\);_(* &quot;-&quot;??_);_(@_)"/>
    <numFmt numFmtId="171" formatCode="_(* #,##0_);_(* \(#,##0\);_(* &quot;-&quot;??_);_(@_)"/>
    <numFmt numFmtId="172" formatCode="mmmm\ d\,\ yyyy"/>
    <numFmt numFmtId="173" formatCode="#,##0.0_);\-#,##0.0;&quot;-&quot;"/>
    <numFmt numFmtId="174" formatCode="&quot;$&quot;#,##0.00"/>
    <numFmt numFmtId="175" formatCode="#,##0.0_);\-#,##0.0"/>
    <numFmt numFmtId="176" formatCode="0.0000%"/>
    <numFmt numFmtId="177" formatCode="[$-409]dddd\,\ mmmm\ dd\,\ yyyy"/>
    <numFmt numFmtId="178" formatCode="[$-409]mmmm\ d\,\ yyyy;@"/>
    <numFmt numFmtId="179" formatCode="#,##0;[Red]#,##0"/>
  </numFmts>
  <fonts count="1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sz val="12"/>
      <color indexed="10"/>
      <name val="Helv"/>
      <family val="0"/>
    </font>
    <font>
      <b/>
      <sz val="13"/>
      <name val="Helv"/>
      <family val="0"/>
    </font>
    <font>
      <b/>
      <u val="single"/>
      <sz val="12"/>
      <color indexed="12"/>
      <name val="Helv"/>
      <family val="0"/>
    </font>
    <font>
      <b/>
      <u val="single"/>
      <sz val="12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b/>
      <sz val="14"/>
      <color indexed="12"/>
      <name val="Helv"/>
      <family val="0"/>
    </font>
    <font>
      <b/>
      <sz val="12"/>
      <color indexed="8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165" fontId="0" fillId="0" borderId="0" xfId="0" applyAlignment="1">
      <alignment/>
    </xf>
    <xf numFmtId="165" fontId="8" fillId="0" borderId="0" xfId="0" applyFont="1" applyAlignment="1">
      <alignment/>
    </xf>
    <xf numFmtId="170" fontId="8" fillId="0" borderId="0" xfId="15" applyNumberFormat="1" applyFont="1" applyAlignment="1">
      <alignment horizontal="center"/>
    </xf>
    <xf numFmtId="178" fontId="8" fillId="0" borderId="0" xfId="15" applyNumberFormat="1" applyFont="1" applyAlignment="1">
      <alignment horizontal="right"/>
    </xf>
    <xf numFmtId="165" fontId="8" fillId="0" borderId="0" xfId="0" applyFont="1" applyAlignment="1">
      <alignment horizontal="center"/>
    </xf>
    <xf numFmtId="165" fontId="8" fillId="0" borderId="0" xfId="0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/>
      <protection locked="0"/>
    </xf>
    <xf numFmtId="165" fontId="8" fillId="0" borderId="0" xfId="0" applyFont="1" applyAlignment="1">
      <alignment horizontal="left"/>
    </xf>
    <xf numFmtId="37" fontId="8" fillId="0" borderId="0" xfId="0" applyNumberFormat="1" applyFont="1" applyAlignment="1" applyProtection="1">
      <alignment/>
      <protection/>
    </xf>
    <xf numFmtId="170" fontId="8" fillId="0" borderId="0" xfId="15" applyNumberFormat="1" applyFont="1" applyAlignment="1">
      <alignment horizontal="center"/>
    </xf>
    <xf numFmtId="165" fontId="10" fillId="0" borderId="0" xfId="0" applyFont="1" applyAlignment="1">
      <alignment horizontal="center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/>
      <protection/>
    </xf>
    <xf numFmtId="170" fontId="9" fillId="0" borderId="0" xfId="15" applyNumberFormat="1" applyFont="1" applyAlignment="1" applyProtection="1">
      <alignment/>
      <protection/>
    </xf>
    <xf numFmtId="167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165" fontId="8" fillId="0" borderId="0" xfId="0" applyFont="1" applyAlignment="1">
      <alignment horizontal="centerContinuous"/>
    </xf>
    <xf numFmtId="165" fontId="8" fillId="0" borderId="0" xfId="0" applyFont="1" applyAlignment="1" applyProtection="1">
      <alignment horizontal="centerContinuous"/>
      <protection/>
    </xf>
    <xf numFmtId="170" fontId="11" fillId="0" borderId="0" xfId="15" applyNumberFormat="1" applyFont="1" applyAlignment="1">
      <alignment horizontal="center"/>
    </xf>
    <xf numFmtId="165" fontId="11" fillId="0" borderId="0" xfId="0" applyFont="1" applyAlignment="1">
      <alignment horizontal="center"/>
    </xf>
    <xf numFmtId="165" fontId="11" fillId="0" borderId="0" xfId="0" applyFont="1" applyAlignment="1" applyProtection="1">
      <alignment horizontal="center"/>
      <protection/>
    </xf>
    <xf numFmtId="165" fontId="9" fillId="0" borderId="0" xfId="0" applyFont="1" applyAlignment="1" applyProtection="1">
      <alignment/>
      <protection locked="0"/>
    </xf>
    <xf numFmtId="170" fontId="10" fillId="0" borderId="0" xfId="15" applyNumberFormat="1" applyFont="1" applyAlignment="1" applyProtection="1">
      <alignment/>
      <protection/>
    </xf>
    <xf numFmtId="167" fontId="8" fillId="0" borderId="0" xfId="0" applyNumberFormat="1" applyFont="1" applyAlignment="1">
      <alignment horizontal="center"/>
    </xf>
    <xf numFmtId="3" fontId="8" fillId="0" borderId="0" xfId="0" applyNumberFormat="1" applyFont="1" applyAlignment="1" applyProtection="1">
      <alignment horizontal="left"/>
      <protection/>
    </xf>
    <xf numFmtId="165" fontId="8" fillId="0" borderId="0" xfId="0" applyFont="1" applyAlignment="1" applyProtection="1">
      <alignment/>
      <protection/>
    </xf>
    <xf numFmtId="165" fontId="10" fillId="0" borderId="0" xfId="0" applyFont="1" applyAlignment="1" applyProtection="1">
      <alignment/>
      <protection locked="0"/>
    </xf>
    <xf numFmtId="172" fontId="9" fillId="0" borderId="0" xfId="0" applyNumberFormat="1" applyFont="1" applyAlignment="1" applyProtection="1" quotePrefix="1">
      <alignment horizontal="center"/>
      <protection/>
    </xf>
    <xf numFmtId="165" fontId="9" fillId="0" borderId="0" xfId="0" applyFont="1" applyAlignment="1">
      <alignment horizontal="center"/>
    </xf>
    <xf numFmtId="167" fontId="9" fillId="0" borderId="0" xfId="0" applyNumberFormat="1" applyFont="1" applyAlignment="1" applyProtection="1">
      <alignment horizontal="center"/>
      <protection locked="0"/>
    </xf>
    <xf numFmtId="165" fontId="10" fillId="0" borderId="0" xfId="0" applyFont="1" applyAlignment="1" quotePrefix="1">
      <alignment horizontal="center"/>
    </xf>
    <xf numFmtId="165" fontId="10" fillId="0" borderId="0" xfId="0" applyFont="1" applyAlignment="1" applyProtection="1">
      <alignment horizontal="left"/>
      <protection locked="0"/>
    </xf>
    <xf numFmtId="165" fontId="9" fillId="0" borderId="0" xfId="0" applyFont="1" applyAlignment="1" applyProtection="1">
      <alignment horizontal="center"/>
      <protection locked="0"/>
    </xf>
    <xf numFmtId="170" fontId="9" fillId="0" borderId="0" xfId="15" applyNumberFormat="1" applyFont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center"/>
      <protection/>
    </xf>
    <xf numFmtId="170" fontId="9" fillId="0" borderId="0" xfId="15" applyNumberFormat="1" applyFont="1" applyAlignment="1" applyProtection="1">
      <alignment horizontal="center"/>
      <protection locked="0"/>
    </xf>
    <xf numFmtId="165" fontId="12" fillId="0" borderId="0" xfId="0" applyFont="1" applyAlignment="1">
      <alignment horizontal="center"/>
    </xf>
    <xf numFmtId="167" fontId="13" fillId="0" borderId="0" xfId="0" applyNumberFormat="1" applyFont="1" applyAlignment="1">
      <alignment horizontal="center"/>
    </xf>
    <xf numFmtId="165" fontId="13" fillId="0" borderId="0" xfId="0" applyFont="1" applyAlignment="1">
      <alignment/>
    </xf>
    <xf numFmtId="167" fontId="9" fillId="0" borderId="1" xfId="0" applyNumberFormat="1" applyFont="1" applyBorder="1" applyAlignment="1" applyProtection="1">
      <alignment horizontal="center"/>
      <protection locked="0"/>
    </xf>
    <xf numFmtId="170" fontId="9" fillId="0" borderId="1" xfId="15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>
      <alignment horizontal="center"/>
    </xf>
    <xf numFmtId="37" fontId="9" fillId="0" borderId="0" xfId="0" applyNumberFormat="1" applyFont="1" applyAlignment="1" applyProtection="1">
      <alignment horizontal="right"/>
      <protection locked="0"/>
    </xf>
    <xf numFmtId="39" fontId="9" fillId="0" borderId="0" xfId="15" applyNumberFormat="1" applyFont="1" applyAlignment="1" applyProtection="1">
      <alignment/>
      <protection/>
    </xf>
    <xf numFmtId="167" fontId="8" fillId="0" borderId="0" xfId="0" applyNumberFormat="1" applyFont="1" applyAlignment="1">
      <alignment horizontal="right"/>
    </xf>
    <xf numFmtId="165" fontId="14" fillId="0" borderId="0" xfId="0" applyFont="1" applyAlignment="1">
      <alignment/>
    </xf>
    <xf numFmtId="165" fontId="14" fillId="0" borderId="0" xfId="0" applyFont="1" applyAlignment="1" applyProtection="1">
      <alignment/>
      <protection/>
    </xf>
    <xf numFmtId="43" fontId="9" fillId="0" borderId="0" xfId="0" applyNumberFormat="1" applyFont="1" applyBorder="1" applyAlignment="1">
      <alignment/>
    </xf>
    <xf numFmtId="165" fontId="9" fillId="0" borderId="0" xfId="0" applyFont="1" applyAlignment="1" applyProtection="1">
      <alignment/>
      <protection/>
    </xf>
    <xf numFmtId="165" fontId="9" fillId="0" borderId="0" xfId="0" applyFont="1" applyAlignment="1" applyProtection="1">
      <alignment horizontal="left"/>
      <protection locked="0"/>
    </xf>
    <xf numFmtId="167" fontId="9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171" fontId="9" fillId="0" borderId="0" xfId="15" applyNumberFormat="1" applyFont="1" applyAlignment="1" applyProtection="1">
      <alignment/>
      <protection locked="0"/>
    </xf>
    <xf numFmtId="171" fontId="9" fillId="0" borderId="0" xfId="15" applyNumberFormat="1" applyFont="1" applyAlignment="1" applyProtection="1">
      <alignment horizontal="left"/>
      <protection locked="0"/>
    </xf>
    <xf numFmtId="43" fontId="9" fillId="0" borderId="0" xfId="15" applyNumberFormat="1" applyFont="1" applyAlignment="1" applyProtection="1">
      <alignment/>
      <protection/>
    </xf>
    <xf numFmtId="43" fontId="8" fillId="0" borderId="0" xfId="15" applyFont="1" applyAlignment="1">
      <alignment/>
    </xf>
    <xf numFmtId="170" fontId="9" fillId="0" borderId="0" xfId="15" applyNumberFormat="1" applyFont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167" fontId="8" fillId="0" borderId="0" xfId="0" applyNumberFormat="1" applyFont="1" applyAlignment="1">
      <alignment/>
    </xf>
    <xf numFmtId="3" fontId="9" fillId="0" borderId="0" xfId="0" applyNumberFormat="1" applyFont="1" applyAlignment="1" applyProtection="1">
      <alignment horizontal="center"/>
      <protection locked="0"/>
    </xf>
    <xf numFmtId="167" fontId="9" fillId="0" borderId="0" xfId="0" applyNumberFormat="1" applyFont="1" applyAlignment="1" applyProtection="1">
      <alignment horizontal="right"/>
      <protection locked="0"/>
    </xf>
    <xf numFmtId="37" fontId="9" fillId="0" borderId="0" xfId="0" applyNumberFormat="1" applyFont="1" applyAlignment="1" applyProtection="1">
      <alignment horizontal="left"/>
      <protection locked="0"/>
    </xf>
    <xf numFmtId="170" fontId="8" fillId="0" borderId="0" xfId="15" applyNumberFormat="1" applyFont="1" applyAlignment="1">
      <alignment/>
    </xf>
    <xf numFmtId="170" fontId="9" fillId="0" borderId="0" xfId="15" applyNumberFormat="1" applyFont="1" applyAlignment="1" applyProtection="1">
      <alignment/>
      <protection locked="0"/>
    </xf>
    <xf numFmtId="4" fontId="9" fillId="0" borderId="0" xfId="15" applyNumberFormat="1" applyFont="1" applyAlignment="1" applyProtection="1">
      <alignment horizontal="right"/>
      <protection locked="0"/>
    </xf>
    <xf numFmtId="168" fontId="9" fillId="0" borderId="0" xfId="0" applyNumberFormat="1" applyFont="1" applyAlignment="1" applyProtection="1">
      <alignment/>
      <protection locked="0"/>
    </xf>
    <xf numFmtId="170" fontId="9" fillId="0" borderId="0" xfId="0" applyNumberFormat="1" applyFont="1" applyAlignment="1" applyProtection="1">
      <alignment/>
      <protection locked="0"/>
    </xf>
    <xf numFmtId="170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 horizontal="left"/>
      <protection locked="0"/>
    </xf>
    <xf numFmtId="171" fontId="9" fillId="0" borderId="0" xfId="15" applyNumberFormat="1" applyFont="1" applyAlignment="1" applyProtection="1">
      <alignment/>
      <protection/>
    </xf>
    <xf numFmtId="37" fontId="16" fillId="0" borderId="0" xfId="0" applyNumberFormat="1" applyFont="1" applyAlignment="1" applyProtection="1">
      <alignment/>
      <protection locked="0"/>
    </xf>
    <xf numFmtId="169" fontId="9" fillId="0" borderId="0" xfId="0" applyNumberFormat="1" applyFont="1" applyAlignment="1" applyProtection="1">
      <alignment/>
      <protection/>
    </xf>
    <xf numFmtId="37" fontId="9" fillId="0" borderId="1" xfId="0" applyNumberFormat="1" applyFont="1" applyBorder="1" applyAlignment="1" applyProtection="1">
      <alignment horizontal="right"/>
      <protection locked="0"/>
    </xf>
    <xf numFmtId="179" fontId="9" fillId="0" borderId="0" xfId="0" applyNumberFormat="1" applyFont="1" applyAlignment="1" applyProtection="1">
      <alignment horizontal="right"/>
      <protection locked="0"/>
    </xf>
    <xf numFmtId="165" fontId="10" fillId="0" borderId="0" xfId="0" applyFont="1" applyAlignment="1">
      <alignment/>
    </xf>
    <xf numFmtId="165" fontId="8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QUALVAL\FOR2009\EQPRT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EDB02\SYS\DATA\INFOSVCS\AIDS\Adequacy%20Aid\FY2003\FY03%20DRA%20Gra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Equalized Valuation Per Pupil"/>
      <sheetName val="Stats for Min and Max"/>
      <sheetName val="For Values"/>
      <sheetName val="ADMR 09-10"/>
      <sheetName val="2009 Eq. Val w Utilities"/>
      <sheetName val="Split Coo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43397743.8376653</v>
          </cell>
          <cell r="F13">
            <v>45853202.8588797</v>
          </cell>
          <cell r="G13">
            <v>2455459.021214403</v>
          </cell>
          <cell r="H13">
            <v>286425.109328591</v>
          </cell>
          <cell r="I13">
            <v>302631.138868606</v>
          </cell>
          <cell r="J13">
            <v>16206.029540015035</v>
          </cell>
          <cell r="K13">
            <v>418645.8906714091</v>
          </cell>
          <cell r="L13">
            <v>418202.861131394</v>
          </cell>
          <cell r="M13">
            <v>-443.0295400150935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</v>
          </cell>
          <cell r="F14">
            <v>45557885.3044103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</v>
          </cell>
          <cell r="F15">
            <v>87313233.4335806</v>
          </cell>
          <cell r="G15">
            <v>9720956.335541382</v>
          </cell>
          <cell r="H15">
            <v>512109.0288470589</v>
          </cell>
          <cell r="I15">
            <v>576267.3406616319</v>
          </cell>
          <cell r="J15">
            <v>64158.31181457301</v>
          </cell>
          <cell r="K15">
            <v>691050.9711529412</v>
          </cell>
          <cell r="L15">
            <v>595031.6593383681</v>
          </cell>
          <cell r="M15">
            <v>-96019.31181457313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</v>
          </cell>
          <cell r="G16">
            <v>18479298.8212588</v>
          </cell>
          <cell r="H16">
            <v>830185.252360274</v>
          </cell>
          <cell r="I16">
            <v>952148.624580582</v>
          </cell>
          <cell r="J16">
            <v>121963.37222030805</v>
          </cell>
          <cell r="K16">
            <v>2899430.747639726</v>
          </cell>
          <cell r="L16">
            <v>2872955.375419418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76287490.95277478</v>
          </cell>
          <cell r="F17">
            <v>81513129.6866901</v>
          </cell>
          <cell r="G17">
            <v>5225638.733915329</v>
          </cell>
          <cell r="H17">
            <v>503497.44028831355</v>
          </cell>
          <cell r="I17">
            <v>537986.6559321546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</v>
          </cell>
          <cell r="G18">
            <v>103810140.63346338</v>
          </cell>
          <cell r="H18">
            <v>3477898.1550017274</v>
          </cell>
          <cell r="I18">
            <v>4163045.083182586</v>
          </cell>
          <cell r="J18">
            <v>685146.9281808585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1176312.083182586</v>
          </cell>
          <cell r="P18">
            <v>574538.9281808585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</v>
          </cell>
          <cell r="F19">
            <v>983172695.282217</v>
          </cell>
          <cell r="G19">
            <v>154387359.76256418</v>
          </cell>
          <cell r="H19">
            <v>5469983.214429709</v>
          </cell>
          <cell r="I19">
            <v>6488939.788862632</v>
          </cell>
          <cell r="J19">
            <v>1018956.5744329225</v>
          </cell>
          <cell r="K19">
            <v>4393878.785570292</v>
          </cell>
          <cell r="L19">
            <v>3710760.2111373683</v>
          </cell>
          <cell r="M19">
            <v>-683118.5744329235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6001217.993257061</v>
          </cell>
          <cell r="H20">
            <v>826781.9412551486</v>
          </cell>
          <cell r="I20">
            <v>866389.9800106451</v>
          </cell>
          <cell r="J20">
            <v>39608.0387554965</v>
          </cell>
          <cell r="K20">
            <v>673599.0587448515</v>
          </cell>
          <cell r="L20">
            <v>633124.0199893549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96780782.25544915</v>
          </cell>
          <cell r="F21">
            <v>125866258.184012</v>
          </cell>
          <cell r="G21">
            <v>29085475.92856285</v>
          </cell>
          <cell r="H21">
            <v>638753.1628859644</v>
          </cell>
          <cell r="I21">
            <v>830717.3040144792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</v>
          </cell>
          <cell r="G22">
            <v>12299162.188358277</v>
          </cell>
          <cell r="H22">
            <v>688916.5560201984</v>
          </cell>
          <cell r="I22">
            <v>770091.0264633631</v>
          </cell>
          <cell r="J22">
            <v>81174.4704431647</v>
          </cell>
          <cell r="K22">
            <v>736588.4439798016</v>
          </cell>
          <cell r="L22">
            <v>682418.9735366369</v>
          </cell>
          <cell r="M22">
            <v>-54169.4704431647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</v>
          </cell>
          <cell r="G23">
            <v>70346352.15909111</v>
          </cell>
          <cell r="H23">
            <v>3264335.4673405997</v>
          </cell>
          <cell r="I23">
            <v>3728621.391590601</v>
          </cell>
          <cell r="J23">
            <v>464285.9242500011</v>
          </cell>
          <cell r="K23">
            <v>415316.5326593998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</v>
          </cell>
          <cell r="I24">
            <v>3253.1928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</v>
          </cell>
          <cell r="O24">
            <v>3253.1928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306614169.656155</v>
          </cell>
          <cell r="G25">
            <v>26369578.82527119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210059800.003801</v>
          </cell>
          <cell r="G26">
            <v>24043528.42140743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-44386.28758128919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414715827.747934</v>
          </cell>
          <cell r="G27">
            <v>66288031.52287823</v>
          </cell>
          <cell r="H27">
            <v>2299623.455085368</v>
          </cell>
          <cell r="I27">
            <v>2737124.463136364</v>
          </cell>
          <cell r="J27">
            <v>437501.0080509959</v>
          </cell>
          <cell r="K27">
            <v>3197746.544914632</v>
          </cell>
          <cell r="L27">
            <v>2985897.536863636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500780258.898313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383668.1920802044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</v>
          </cell>
          <cell r="I29">
            <v>308419.21960749174</v>
          </cell>
          <cell r="J29">
            <v>-1962.2177063648705</v>
          </cell>
          <cell r="K29">
            <v>477202.5626861434</v>
          </cell>
          <cell r="L29">
            <v>461923.78039250826</v>
          </cell>
          <cell r="M29">
            <v>-15278.78229363513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26.92139999999995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2304740.157556072</v>
          </cell>
          <cell r="L32">
            <v>1497441.486906873</v>
          </cell>
          <cell r="M32">
            <v>-807298.6706491988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299735859.7145933</v>
          </cell>
          <cell r="F33">
            <v>332448019.05567</v>
          </cell>
          <cell r="G33">
            <v>32712159.34107673</v>
          </cell>
          <cell r="H33">
            <v>1978256.6741163158</v>
          </cell>
          <cell r="I33">
            <v>2194156.925767422</v>
          </cell>
          <cell r="J33">
            <v>215900.2516511064</v>
          </cell>
          <cell r="K33">
            <v>3674180.3258836847</v>
          </cell>
          <cell r="L33">
            <v>3483395.074232578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</v>
          </cell>
          <cell r="F34">
            <v>58403442.6015038</v>
          </cell>
          <cell r="G34">
            <v>1477084.6622202545</v>
          </cell>
          <cell r="H34">
            <v>375713.9623992714</v>
          </cell>
          <cell r="I34">
            <v>385462.72116992506</v>
          </cell>
          <cell r="J34">
            <v>9748.758770653687</v>
          </cell>
          <cell r="K34">
            <v>779339.0376007287</v>
          </cell>
          <cell r="L34">
            <v>751897.2788300749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88469.77520877487</v>
          </cell>
          <cell r="I35">
            <v>80582.25282577139</v>
          </cell>
          <cell r="J35">
            <v>-7887.522383003481</v>
          </cell>
          <cell r="K35">
            <v>74829.22479122513</v>
          </cell>
          <cell r="L35">
            <v>136338.7471742286</v>
          </cell>
          <cell r="M35">
            <v>61509.52238300347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66308.4466254327</v>
          </cell>
          <cell r="K36">
            <v>4991301.4938069135</v>
          </cell>
          <cell r="L36">
            <v>4991833.047181481</v>
          </cell>
          <cell r="M36">
            <v>531.5533745670691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</v>
          </cell>
          <cell r="H37">
            <v>778956.0948180392</v>
          </cell>
          <cell r="I37">
            <v>830171.6389497895</v>
          </cell>
          <cell r="J37">
            <v>51215.54413175024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</v>
          </cell>
          <cell r="H38">
            <v>799142.5715636285</v>
          </cell>
          <cell r="I38">
            <v>839017.7537946401</v>
          </cell>
          <cell r="J38">
            <v>39875.18223101157</v>
          </cell>
          <cell r="K38">
            <v>1617724.4284363715</v>
          </cell>
          <cell r="L38">
            <v>1572065.24620536</v>
          </cell>
          <cell r="M38">
            <v>-45659.18223101157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</v>
          </cell>
          <cell r="F39">
            <v>594492274.524009</v>
          </cell>
          <cell r="G39">
            <v>61493244.92213547</v>
          </cell>
          <cell r="H39">
            <v>3517793.5953723653</v>
          </cell>
          <cell r="I39">
            <v>3923649.011858459</v>
          </cell>
          <cell r="J39">
            <v>405855.4164860938</v>
          </cell>
          <cell r="K39">
            <v>2747594.404627635</v>
          </cell>
          <cell r="L39">
            <v>2840600.988141541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88198640.78286693</v>
          </cell>
          <cell r="F40">
            <v>103117703.197536</v>
          </cell>
          <cell r="G40">
            <v>14919062.414669082</v>
          </cell>
          <cell r="H40">
            <v>582111.0291669217</v>
          </cell>
          <cell r="I40">
            <v>680576.8411037376</v>
          </cell>
          <cell r="J40">
            <v>98465.81193681585</v>
          </cell>
          <cell r="K40">
            <v>705258.9708330784</v>
          </cell>
          <cell r="L40">
            <v>529434.1588962624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230770258.660518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280743.4602895633</v>
          </cell>
          <cell r="K41">
            <v>675615.7531301449</v>
          </cell>
          <cell r="L41">
            <v>560305.2928405814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142322791.743363</v>
          </cell>
          <cell r="G42">
            <v>4583266.27051577</v>
          </cell>
          <cell r="H42">
            <v>909080.8681207916</v>
          </cell>
          <cell r="I42">
            <v>939330.4255061956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213201966.4974</v>
          </cell>
          <cell r="G43">
            <v>18507264.854983002</v>
          </cell>
          <cell r="H43">
            <v>1284985.0308399522</v>
          </cell>
          <cell r="I43">
            <v>1407132.97888284</v>
          </cell>
          <cell r="J43">
            <v>122147.94804288773</v>
          </cell>
          <cell r="K43">
            <v>1328153.969160048</v>
          </cell>
          <cell r="L43">
            <v>1107137.02111716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</v>
          </cell>
          <cell r="G44">
            <v>1086513.2314516976</v>
          </cell>
          <cell r="H44">
            <v>306509.4197374632</v>
          </cell>
          <cell r="I44">
            <v>313680.40706504433</v>
          </cell>
          <cell r="J44">
            <v>7170.987327581155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</v>
          </cell>
          <cell r="K45">
            <v>1696840.9785919664</v>
          </cell>
          <cell r="L45">
            <v>2099581.7994574094</v>
          </cell>
          <cell r="M45">
            <v>402740.820865443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1073.8192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153599296.360566</v>
          </cell>
          <cell r="G47">
            <v>9569697.37607205</v>
          </cell>
          <cell r="H47">
            <v>950595.35329766</v>
          </cell>
          <cell r="I47">
            <v>1013755.3559797355</v>
          </cell>
          <cell r="J47">
            <v>63160.00268207549</v>
          </cell>
          <cell r="K47">
            <v>1461473.6467023399</v>
          </cell>
          <cell r="L47">
            <v>1462888.6440202645</v>
          </cell>
          <cell r="M47">
            <v>1414.99731792463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</v>
          </cell>
          <cell r="G48">
            <v>26342743.05420789</v>
          </cell>
          <cell r="H48">
            <v>901282.870593713</v>
          </cell>
          <cell r="I48">
            <v>1075144.974751485</v>
          </cell>
          <cell r="J48">
            <v>173862.10415777203</v>
          </cell>
          <cell r="K48">
            <v>1756738.129406287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222000055.89944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744296.0045307692</v>
          </cell>
          <cell r="I50">
            <v>858020.3306962121</v>
          </cell>
          <cell r="J50">
            <v>113724.32616544294</v>
          </cell>
          <cell r="K50">
            <v>579348.9954692308</v>
          </cell>
          <cell r="L50">
            <v>462394.6693037879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146451170.994909</v>
          </cell>
          <cell r="G51">
            <v>26879944.519293815</v>
          </cell>
          <cell r="H51">
            <v>789170.0947390602</v>
          </cell>
          <cell r="I51">
            <v>966577.7285663992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474562.7285663992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</v>
          </cell>
          <cell r="J52">
            <v>572620.2371431836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983151.0543446711</v>
          </cell>
          <cell r="P52">
            <v>597137.2371431838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</v>
          </cell>
          <cell r="J53">
            <v>5.854200000000006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</v>
          </cell>
          <cell r="P53">
            <v>5.854200000000006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162974171.069668</v>
          </cell>
          <cell r="G54">
            <v>25811247.133524954</v>
          </cell>
          <cell r="H54">
            <v>905275.297978544</v>
          </cell>
          <cell r="I54">
            <v>1075629.5290598087</v>
          </cell>
          <cell r="J54">
            <v>170354.23108126468</v>
          </cell>
          <cell r="K54">
            <v>2965828.702021456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26915749.755611</v>
          </cell>
          <cell r="G55">
            <v>3943104.725307964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92169.5428</v>
          </cell>
          <cell r="L55">
            <v>44156.05161296742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</v>
          </cell>
          <cell r="G56">
            <v>41688345.27555856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278064807.911407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</v>
          </cell>
          <cell r="I58">
            <v>846292.3911024989</v>
          </cell>
          <cell r="J58">
            <v>159660.13887128793</v>
          </cell>
          <cell r="K58">
            <v>767242.7477687891</v>
          </cell>
          <cell r="L58">
            <v>620106.6088975011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</v>
          </cell>
          <cell r="F59">
            <v>453093253.101764</v>
          </cell>
          <cell r="G59">
            <v>5827079.923241615</v>
          </cell>
          <cell r="H59">
            <v>2951956.742978248</v>
          </cell>
          <cell r="I59">
            <v>2990415.4704716424</v>
          </cell>
          <cell r="J59">
            <v>38458.72749339463</v>
          </cell>
          <cell r="K59">
            <v>7440187.257021752</v>
          </cell>
          <cell r="L59">
            <v>7408017.529528357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17430919.7334934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88626.34137814562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86809713.96856219</v>
          </cell>
          <cell r="F61">
            <v>85266540.8683892</v>
          </cell>
          <cell r="G61">
            <v>-1543173.1001729816</v>
          </cell>
          <cell r="H61">
            <v>572944.1121925104</v>
          </cell>
          <cell r="I61">
            <v>562759.1697313687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29014104.83969931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</v>
          </cell>
          <cell r="K62">
            <v>361778.90805798455</v>
          </cell>
          <cell r="L62">
            <v>356757.57297611964</v>
          </cell>
          <cell r="M62">
            <v>-5021.335081864905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1882639232.105054</v>
          </cell>
          <cell r="F63">
            <v>2141634995.69463</v>
          </cell>
          <cell r="G63">
            <v>258995763.589576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</v>
          </cell>
          <cell r="F64">
            <v>732059493.153782</v>
          </cell>
          <cell r="G64">
            <v>45160487.84372449</v>
          </cell>
          <cell r="H64">
            <v>4533533.435046379</v>
          </cell>
          <cell r="I64">
            <v>4831592.654814961</v>
          </cell>
          <cell r="J64">
            <v>298059.2197685819</v>
          </cell>
          <cell r="K64">
            <v>2045101.5649536205</v>
          </cell>
          <cell r="L64">
            <v>1952524.3451850386</v>
          </cell>
          <cell r="M64">
            <v>-92577.21976858191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73348705.72979084</v>
          </cell>
          <cell r="F65">
            <v>83092733.059135</v>
          </cell>
          <cell r="G65">
            <v>9744027.329344168</v>
          </cell>
          <cell r="H65">
            <v>484101.45781661954</v>
          </cell>
          <cell r="I65">
            <v>548412.038190291</v>
          </cell>
          <cell r="J65">
            <v>64310.58037367149</v>
          </cell>
          <cell r="K65">
            <v>762091.5421833805</v>
          </cell>
          <cell r="L65">
            <v>719570.961809709</v>
          </cell>
          <cell r="M65">
            <v>-42520.58037367149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1364.2332</v>
          </cell>
          <cell r="J66">
            <v>81.85320000000002</v>
          </cell>
          <cell r="K66">
            <v>0</v>
          </cell>
          <cell r="M66">
            <v>0</v>
          </cell>
          <cell r="N66">
            <v>1282.38</v>
          </cell>
          <cell r="O66">
            <v>1364</v>
          </cell>
          <cell r="P66">
            <v>81.61999999999989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34699822.02437404</v>
          </cell>
          <cell r="F67">
            <v>39725224.885098</v>
          </cell>
          <cell r="G67">
            <v>5025402.860723965</v>
          </cell>
          <cell r="H67">
            <v>229018.82536086865</v>
          </cell>
          <cell r="I67">
            <v>262186.4842416468</v>
          </cell>
          <cell r="J67">
            <v>33167.65888077812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40972313.015254</v>
          </cell>
          <cell r="F69">
            <v>44493090.2226176</v>
          </cell>
          <cell r="G69">
            <v>3520777.207363598</v>
          </cell>
          <cell r="H69">
            <v>270417.2659006764</v>
          </cell>
          <cell r="I69">
            <v>293654.3954692761</v>
          </cell>
          <cell r="J69">
            <v>23237.129568599747</v>
          </cell>
          <cell r="K69">
            <v>384152.7340993236</v>
          </cell>
          <cell r="L69">
            <v>425345.6045307239</v>
          </cell>
          <cell r="M69">
            <v>41192.87043140025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2971877.734075144</v>
          </cell>
          <cell r="H70">
            <v>342414.3566510288</v>
          </cell>
          <cell r="I70">
            <v>362028.7496959247</v>
          </cell>
          <cell r="J70">
            <v>19614.3930448959</v>
          </cell>
          <cell r="K70">
            <v>588680.6433489713</v>
          </cell>
          <cell r="L70">
            <v>572115.2503040753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210075301.226824</v>
          </cell>
          <cell r="G71">
            <v>21106989.354150325</v>
          </cell>
          <cell r="H71">
            <v>1247190.858359646</v>
          </cell>
          <cell r="I71">
            <v>1386496.9880970384</v>
          </cell>
          <cell r="J71">
            <v>139306.1297373923</v>
          </cell>
          <cell r="K71">
            <v>1443015.141640354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234215276.96874</v>
          </cell>
          <cell r="G72">
            <v>43775543.8372066</v>
          </cell>
          <cell r="H72">
            <v>1256902.2386681202</v>
          </cell>
          <cell r="I72">
            <v>1545820.8279936837</v>
          </cell>
          <cell r="J72">
            <v>288918.5893255635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73082096.7169621</v>
          </cell>
          <cell r="F73">
            <v>87856253.8413957</v>
          </cell>
          <cell r="G73">
            <v>14774157.124433607</v>
          </cell>
          <cell r="H73">
            <v>482341.83833194984</v>
          </cell>
          <cell r="I73">
            <v>579851.2753532117</v>
          </cell>
          <cell r="J73">
            <v>97509.43702126184</v>
          </cell>
          <cell r="K73">
            <v>1125605.16166805</v>
          </cell>
          <cell r="L73">
            <v>776745.7246467883</v>
          </cell>
          <cell r="M73">
            <v>-348859.4370212618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1662427506.00328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3809.9424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3809.9424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90519.165</v>
          </cell>
          <cell r="I76">
            <v>96416.7864</v>
          </cell>
          <cell r="J76">
            <v>5897.621400000004</v>
          </cell>
          <cell r="K76">
            <v>0</v>
          </cell>
          <cell r="L76">
            <v>0</v>
          </cell>
          <cell r="M76">
            <v>0</v>
          </cell>
          <cell r="N76">
            <v>84163.165</v>
          </cell>
          <cell r="O76">
            <v>90007.7864</v>
          </cell>
          <cell r="P76">
            <v>5844.621400000004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</v>
          </cell>
          <cell r="J77">
            <v>904.5126790839277</v>
          </cell>
          <cell r="K77">
            <v>171812.89689721522</v>
          </cell>
          <cell r="L77">
            <v>168824.3842181313</v>
          </cell>
          <cell r="M77">
            <v>-2988.512679083913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10169451.05514294</v>
          </cell>
          <cell r="J78">
            <v>1348691.327458199</v>
          </cell>
          <cell r="K78">
            <v>6258678.27231526</v>
          </cell>
          <cell r="L78">
            <v>5104432.944857061</v>
          </cell>
          <cell r="M78">
            <v>-1154245.327458199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</v>
          </cell>
          <cell r="G79">
            <v>19061819.633523226</v>
          </cell>
          <cell r="H79">
            <v>866477.7498954178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</v>
          </cell>
          <cell r="G80">
            <v>16712653.800447103</v>
          </cell>
          <cell r="H80">
            <v>95038.29753913044</v>
          </cell>
          <cell r="I80">
            <v>205341.8126220813</v>
          </cell>
          <cell r="J80">
            <v>110303.51508295088</v>
          </cell>
          <cell r="K80">
            <v>147075.70246086956</v>
          </cell>
          <cell r="L80">
            <v>66486.18737791869</v>
          </cell>
          <cell r="M80">
            <v>-80589.51508295088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</v>
          </cell>
          <cell r="G81">
            <v>10808379.028019011</v>
          </cell>
          <cell r="H81">
            <v>833902.41</v>
          </cell>
          <cell r="I81">
            <v>905237.7115849254</v>
          </cell>
          <cell r="J81">
            <v>71335.30158492539</v>
          </cell>
          <cell r="K81">
            <v>489052.59</v>
          </cell>
          <cell r="L81">
            <v>482728.2884150746</v>
          </cell>
          <cell r="M81">
            <v>-6324.301584925444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</v>
          </cell>
          <cell r="F82">
            <v>506873324.220377</v>
          </cell>
          <cell r="G82">
            <v>42923829.40930331</v>
          </cell>
          <cell r="H82">
            <v>3062066.6657530866</v>
          </cell>
          <cell r="I82">
            <v>3345363.9398544882</v>
          </cell>
          <cell r="J82">
            <v>283297.2741014017</v>
          </cell>
          <cell r="K82">
            <v>1047567.3342469134</v>
          </cell>
          <cell r="L82">
            <v>1025394.0601455118</v>
          </cell>
          <cell r="M82">
            <v>-22173.27410140168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723869.9540793358</v>
          </cell>
          <cell r="I83">
            <v>933177.7331491295</v>
          </cell>
          <cell r="J83">
            <v>209307.77906979376</v>
          </cell>
          <cell r="K83">
            <v>608723.0459206643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38717.20002617146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18811.5156953368</v>
          </cell>
          <cell r="P85">
            <v>-837.4550839932053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70562672.48778646</v>
          </cell>
          <cell r="F86">
            <v>81965860.4217687</v>
          </cell>
          <cell r="G86">
            <v>11403187.933982238</v>
          </cell>
          <cell r="H86">
            <v>465713.6384193906</v>
          </cell>
          <cell r="I86">
            <v>540974.6787836734</v>
          </cell>
          <cell r="J86">
            <v>75261.04036428285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</v>
          </cell>
          <cell r="F87">
            <v>6767262.75366064</v>
          </cell>
          <cell r="G87">
            <v>669565.6931903847</v>
          </cell>
          <cell r="H87">
            <v>40244.800599103684</v>
          </cell>
          <cell r="I87">
            <v>44663.93417416022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</v>
          </cell>
          <cell r="H88">
            <v>1469852.0778108845</v>
          </cell>
          <cell r="I88">
            <v>1521842.48119</v>
          </cell>
          <cell r="J88">
            <v>51990.40337911551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</v>
          </cell>
          <cell r="G89">
            <v>43946773.823758125</v>
          </cell>
          <cell r="H89">
            <v>1587104.879336842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</v>
          </cell>
          <cell r="F91">
            <v>38668440.0971787</v>
          </cell>
          <cell r="G91">
            <v>-3339023.8606526256</v>
          </cell>
          <cell r="H91">
            <v>277249.2621216867</v>
          </cell>
          <cell r="I91">
            <v>255211.7046413794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</v>
          </cell>
          <cell r="O91">
            <v>63279.70464137939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</v>
          </cell>
          <cell r="O92">
            <v>357.9048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805094299.8787879</v>
          </cell>
          <cell r="F93">
            <v>913517393.015363</v>
          </cell>
          <cell r="G93">
            <v>108423093.1365751</v>
          </cell>
          <cell r="H93">
            <v>5313622.3792</v>
          </cell>
          <cell r="I93">
            <v>6029214.793901396</v>
          </cell>
          <cell r="J93">
            <v>715592.4147013957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217668121.832216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167582.1733178103</v>
          </cell>
          <cell r="K94">
            <v>4681593.569225185</v>
          </cell>
          <cell r="L94">
            <v>4474106.395907374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</v>
          </cell>
          <cell r="H95">
            <v>737993.8811788732</v>
          </cell>
          <cell r="I95">
            <v>767594.0428707408</v>
          </cell>
          <cell r="J95">
            <v>29600.161691867514</v>
          </cell>
          <cell r="K95">
            <v>838745.1188211269</v>
          </cell>
          <cell r="L95">
            <v>846160.9571292592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</v>
          </cell>
          <cell r="F96">
            <v>115605311.408385</v>
          </cell>
          <cell r="G96">
            <v>19272638.40546508</v>
          </cell>
          <cell r="H96">
            <v>635795.6418192714</v>
          </cell>
          <cell r="I96">
            <v>762995.055295341</v>
          </cell>
          <cell r="J96">
            <v>127199.41347606957</v>
          </cell>
          <cell r="K96">
            <v>519174.3581807285</v>
          </cell>
          <cell r="L96">
            <v>447016.94470465905</v>
          </cell>
          <cell r="M96">
            <v>-72157.41347606946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679280.5752770007</v>
          </cell>
          <cell r="H97">
            <v>718199.7924982253</v>
          </cell>
          <cell r="I97">
            <v>722683.0442950536</v>
          </cell>
          <cell r="J97">
            <v>4483.251796828234</v>
          </cell>
          <cell r="K97">
            <v>0</v>
          </cell>
          <cell r="L97">
            <v>0</v>
          </cell>
          <cell r="M97">
            <v>0</v>
          </cell>
          <cell r="N97">
            <v>68921.79249822535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282017105.406397</v>
          </cell>
          <cell r="F98">
            <v>294586813.969064</v>
          </cell>
          <cell r="G98">
            <v>12569708.562667012</v>
          </cell>
          <cell r="H98">
            <v>1861312.89568222</v>
          </cell>
          <cell r="I98">
            <v>1944272.9721958223</v>
          </cell>
          <cell r="J98">
            <v>82960.07651360217</v>
          </cell>
          <cell r="K98">
            <v>5073605.104317781</v>
          </cell>
          <cell r="L98">
            <v>5032020.027804177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</v>
          </cell>
          <cell r="H99">
            <v>1202677.9758059043</v>
          </cell>
          <cell r="I99">
            <v>1260989.683314253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27767268.36674604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</v>
          </cell>
          <cell r="F101">
            <v>788453105.336153</v>
          </cell>
          <cell r="G101">
            <v>109939405.01178181</v>
          </cell>
          <cell r="H101">
            <v>4478190.42214085</v>
          </cell>
          <cell r="I101">
            <v>5203790.495218609</v>
          </cell>
          <cell r="J101">
            <v>725600.0730777597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</v>
          </cell>
          <cell r="G103">
            <v>-305335.6259679422</v>
          </cell>
          <cell r="H103">
            <v>210723.42551458534</v>
          </cell>
          <cell r="I103">
            <v>208708.2103831969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676186728.5201794</v>
          </cell>
          <cell r="F104">
            <v>780770755.089934</v>
          </cell>
          <cell r="G104">
            <v>104584026.5697546</v>
          </cell>
          <cell r="H104">
            <v>4462832.408233184</v>
          </cell>
          <cell r="I104">
            <v>5153086.9835935645</v>
          </cell>
          <cell r="J104">
            <v>690254.5753603801</v>
          </cell>
          <cell r="K104">
            <v>5295244.591766817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</v>
          </cell>
          <cell r="G105">
            <v>18994818.504426003</v>
          </cell>
          <cell r="H105">
            <v>948264.588194484</v>
          </cell>
          <cell r="I105">
            <v>1073630.3903236955</v>
          </cell>
          <cell r="J105">
            <v>125365.80212921149</v>
          </cell>
          <cell r="K105">
            <v>1216767.411805516</v>
          </cell>
          <cell r="L105">
            <v>983953.6096763045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</v>
          </cell>
          <cell r="F106">
            <v>39362904.1050822</v>
          </cell>
          <cell r="G106">
            <v>3127590.703006938</v>
          </cell>
          <cell r="H106">
            <v>239153.06845369673</v>
          </cell>
          <cell r="I106">
            <v>259795.1670935425</v>
          </cell>
          <cell r="J106">
            <v>20642.09863984576</v>
          </cell>
          <cell r="K106">
            <v>452345.9315463033</v>
          </cell>
          <cell r="L106">
            <v>380137.8329064575</v>
          </cell>
          <cell r="M106">
            <v>-72208.09863984585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341171.9444864272</v>
          </cell>
          <cell r="I107">
            <v>353007.1473416459</v>
          </cell>
          <cell r="J107">
            <v>11835.202855218726</v>
          </cell>
          <cell r="K107">
            <v>466811.0555135728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265668592.93521</v>
          </cell>
          <cell r="G108">
            <v>17437346.685352266</v>
          </cell>
          <cell r="H108">
            <v>1638326.225249061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</v>
          </cell>
          <cell r="P108">
            <v>69221.48812332493</v>
          </cell>
        </row>
        <row r="109">
          <cell r="A109" t="str">
            <v>GREEN'S GRANT</v>
          </cell>
          <cell r="D109">
            <v>0</v>
          </cell>
          <cell r="E109">
            <v>2400839.264990329</v>
          </cell>
          <cell r="F109">
            <v>2639894.4602243</v>
          </cell>
          <cell r="G109">
            <v>239055.19523397135</v>
          </cell>
          <cell r="H109">
            <v>15845.53914893617</v>
          </cell>
          <cell r="I109">
            <v>17423.30343748038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17423.30343748038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71333457.27750126</v>
          </cell>
          <cell r="F110">
            <v>84600575.6708613</v>
          </cell>
          <cell r="G110">
            <v>13267118.393360049</v>
          </cell>
          <cell r="H110">
            <v>470800.8180315083</v>
          </cell>
          <cell r="I110">
            <v>558363.7994276845</v>
          </cell>
          <cell r="J110">
            <v>87562.98139617621</v>
          </cell>
          <cell r="K110">
            <v>738430.1819684918</v>
          </cell>
          <cell r="L110">
            <v>789253.2005723155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66333.6470813728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53069756.65284031</v>
          </cell>
          <cell r="F112">
            <v>60467715.935801</v>
          </cell>
          <cell r="G112">
            <v>7397959.282960691</v>
          </cell>
          <cell r="H112">
            <v>350260.393908746</v>
          </cell>
          <cell r="I112">
            <v>399086.9251762866</v>
          </cell>
          <cell r="J112">
            <v>48826.53126754059</v>
          </cell>
          <cell r="K112">
            <v>1387516.606091254</v>
          </cell>
          <cell r="L112">
            <v>1335995.0748237134</v>
          </cell>
          <cell r="M112">
            <v>-51521.53126754053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22399943.13526312</v>
          </cell>
          <cell r="F113">
            <v>23483672.8272164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</v>
          </cell>
          <cell r="K113">
            <v>271273.37530726346</v>
          </cell>
          <cell r="L113">
            <v>275909.75934037176</v>
          </cell>
          <cell r="M113">
            <v>4636.384033108305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26798556.90968444</v>
          </cell>
          <cell r="F115">
            <v>30304105.8823529</v>
          </cell>
          <cell r="G115">
            <v>3505548.9726684615</v>
          </cell>
          <cell r="H115">
            <v>176870.4756039173</v>
          </cell>
          <cell r="I115">
            <v>200007.09882352912</v>
          </cell>
          <cell r="J115">
            <v>23136.62321961182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</v>
          </cell>
          <cell r="F116">
            <v>619826211.718444</v>
          </cell>
          <cell r="G116">
            <v>72785370.98053718</v>
          </cell>
          <cell r="H116">
            <v>3610469.548870185</v>
          </cell>
          <cell r="I116">
            <v>4090852.99734173</v>
          </cell>
          <cell r="J116">
            <v>480383.44847154524</v>
          </cell>
          <cell r="K116">
            <v>2957138.451129815</v>
          </cell>
          <cell r="L116">
            <v>2950577.00265827</v>
          </cell>
          <cell r="M116">
            <v>-6561.448471545242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</v>
          </cell>
          <cell r="G117">
            <v>243058144.31779194</v>
          </cell>
          <cell r="H117">
            <v>9343219.609338703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987387.6093387008</v>
          </cell>
          <cell r="O117">
            <v>2712945.361836128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131166938.611666</v>
          </cell>
          <cell r="G119">
            <v>11227539.02746807</v>
          </cell>
          <cell r="H119">
            <v>791600.0372557063</v>
          </cell>
          <cell r="I119">
            <v>865701.7948369954</v>
          </cell>
          <cell r="J119">
            <v>74101.75758128916</v>
          </cell>
          <cell r="K119">
            <v>377179.96274429373</v>
          </cell>
          <cell r="L119">
            <v>416382.2051630046</v>
          </cell>
          <cell r="M119">
            <v>39202.24241871084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877774977.6682916</v>
          </cell>
          <cell r="F120">
            <v>979864854.131051</v>
          </cell>
          <cell r="G120">
            <v>102089876.46275938</v>
          </cell>
          <cell r="H120">
            <v>5793314.852610724</v>
          </cell>
          <cell r="I120">
            <v>6467108.037264936</v>
          </cell>
          <cell r="J120">
            <v>673793.1846542116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83803439.56862745</v>
          </cell>
          <cell r="F121">
            <v>88068777.9031309</v>
          </cell>
          <cell r="G121">
            <v>4265338.334503457</v>
          </cell>
          <cell r="H121">
            <v>553102.7011529411</v>
          </cell>
          <cell r="I121">
            <v>581253.934160664</v>
          </cell>
          <cell r="J121">
            <v>28151.233007722883</v>
          </cell>
          <cell r="K121">
            <v>68029.2988470589</v>
          </cell>
          <cell r="L121">
            <v>94483.06583933602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5284409.626139818</v>
          </cell>
          <cell r="F122">
            <v>7539132.63867781</v>
          </cell>
          <cell r="G122">
            <v>2254723.0125379926</v>
          </cell>
          <cell r="H122">
            <v>34877.1035325228</v>
          </cell>
          <cell r="I122">
            <v>49758.27541527355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</v>
          </cell>
          <cell r="O122">
            <v>20275.27541527355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</v>
          </cell>
          <cell r="K123">
            <v>2681045.701762339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94004233.2510898</v>
          </cell>
          <cell r="F124">
            <v>124531756.921703</v>
          </cell>
          <cell r="G124">
            <v>30527523.6706132</v>
          </cell>
          <cell r="H124">
            <v>620427.9394571927</v>
          </cell>
          <cell r="I124">
            <v>821909.5956832397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</v>
          </cell>
          <cell r="G125">
            <v>15537274.467278332</v>
          </cell>
          <cell r="H125">
            <v>1309020.9537312381</v>
          </cell>
          <cell r="I125">
            <v>1411566.965215275</v>
          </cell>
          <cell r="J125">
            <v>102546.01148403692</v>
          </cell>
          <cell r="K125">
            <v>2122685.046268762</v>
          </cell>
          <cell r="L125">
            <v>1955256.034784725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45401338.93326855</v>
          </cell>
          <cell r="F126">
            <v>51109640.5209461</v>
          </cell>
          <cell r="G126">
            <v>5708301.587677553</v>
          </cell>
          <cell r="H126">
            <v>299648.8369595724</v>
          </cell>
          <cell r="I126">
            <v>337323.62743824424</v>
          </cell>
          <cell r="J126">
            <v>37674.79047867184</v>
          </cell>
          <cell r="K126">
            <v>430874.1630404276</v>
          </cell>
          <cell r="L126">
            <v>383702.37256175576</v>
          </cell>
          <cell r="M126">
            <v>-47171.79047867184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147348676.358167</v>
          </cell>
          <cell r="G128">
            <v>8463295.027431458</v>
          </cell>
          <cell r="H128">
            <v>916643.5167828546</v>
          </cell>
          <cell r="I128">
            <v>972501.2639639021</v>
          </cell>
          <cell r="J128">
            <v>55857.74718104757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</v>
          </cell>
          <cell r="F129">
            <v>321456456.911512</v>
          </cell>
          <cell r="G129">
            <v>50581225.4236362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</v>
          </cell>
          <cell r="F130">
            <v>756290642.102438</v>
          </cell>
          <cell r="G130">
            <v>110584052.25281036</v>
          </cell>
          <cell r="H130">
            <v>4261663.493007543</v>
          </cell>
          <cell r="I130">
            <v>4991518.23787609</v>
          </cell>
          <cell r="J130">
            <v>729854.7448685477</v>
          </cell>
          <cell r="K130">
            <v>931204.5069924574</v>
          </cell>
          <cell r="L130">
            <v>702916.7621239098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</v>
          </cell>
          <cell r="F131">
            <v>776051236.554446</v>
          </cell>
          <cell r="G131">
            <v>77681870.41497254</v>
          </cell>
          <cell r="H131">
            <v>4609237.816520524</v>
          </cell>
          <cell r="I131">
            <v>5121938.161259343</v>
          </cell>
          <cell r="J131">
            <v>512700.3447388187</v>
          </cell>
          <cell r="K131">
            <v>2226730.183479476</v>
          </cell>
          <cell r="L131">
            <v>2173705.838740657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</v>
          </cell>
          <cell r="G132">
            <v>28052500.82638043</v>
          </cell>
          <cell r="H132">
            <v>2375054.5818316787</v>
          </cell>
          <cell r="I132">
            <v>2560201.087285789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</v>
          </cell>
          <cell r="G133">
            <v>217998669.53659678</v>
          </cell>
          <cell r="H133">
            <v>8817990.88226056</v>
          </cell>
          <cell r="I133">
            <v>10256782.101202097</v>
          </cell>
          <cell r="J133">
            <v>1438791.2189415377</v>
          </cell>
          <cell r="K133">
            <v>7571939.117739441</v>
          </cell>
          <cell r="L133">
            <v>6254015.898797903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</v>
          </cell>
          <cell r="G134">
            <v>18401240.20378226</v>
          </cell>
          <cell r="H134">
            <v>1116820.524774146</v>
          </cell>
          <cell r="I134">
            <v>1238268.710119109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238548596.1219847</v>
          </cell>
          <cell r="F135">
            <v>277676690.61059</v>
          </cell>
          <cell r="G135">
            <v>39128094.48860529</v>
          </cell>
          <cell r="H135">
            <v>1574420.734405099</v>
          </cell>
          <cell r="I135">
            <v>1832666.1580298939</v>
          </cell>
          <cell r="J135">
            <v>258245.42362479493</v>
          </cell>
          <cell r="K135">
            <v>2134721.265594901</v>
          </cell>
          <cell r="L135">
            <v>2215429.841970106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</v>
          </cell>
          <cell r="F136">
            <v>64114056.4678869</v>
          </cell>
          <cell r="G136">
            <v>6326083.971849769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6636508.840874253</v>
          </cell>
          <cell r="I137">
            <v>6998741.730186492</v>
          </cell>
          <cell r="J137">
            <v>362232.88931223936</v>
          </cell>
          <cell r="K137">
            <v>7337502.159125748</v>
          </cell>
          <cell r="L137">
            <v>7037284.269813508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</v>
          </cell>
          <cell r="I138">
            <v>1088338.78200597</v>
          </cell>
          <cell r="J138">
            <v>137765.1839694169</v>
          </cell>
          <cell r="K138">
            <v>321044.401963447</v>
          </cell>
          <cell r="L138">
            <v>269516.2179940301</v>
          </cell>
          <cell r="M138">
            <v>-51528.18396941689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353967382.87511</v>
          </cell>
          <cell r="F140">
            <v>412499647.875366</v>
          </cell>
          <cell r="G140">
            <v>58532265.000256</v>
          </cell>
          <cell r="H140">
            <v>2336184.726975726</v>
          </cell>
          <cell r="I140">
            <v>2722497.675977415</v>
          </cell>
          <cell r="J140">
            <v>386312.949001689</v>
          </cell>
          <cell r="K140">
            <v>2110669.2730242745</v>
          </cell>
          <cell r="L140">
            <v>1541285.324022585</v>
          </cell>
          <cell r="M140">
            <v>-569383.9490016894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927452966.2295926</v>
          </cell>
          <cell r="F141">
            <v>1033071696.53912</v>
          </cell>
          <cell r="G141">
            <v>105618730.3095274</v>
          </cell>
          <cell r="H141">
            <v>6121189.577115311</v>
          </cell>
          <cell r="I141">
            <v>6818273.197158191</v>
          </cell>
          <cell r="J141">
            <v>697083.6200428801</v>
          </cell>
          <cell r="K141">
            <v>5517296.42288469</v>
          </cell>
          <cell r="L141">
            <v>4929735.802841809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139830978.560349</v>
          </cell>
          <cell r="G142">
            <v>12299143.875220552</v>
          </cell>
          <cell r="H142">
            <v>841710.1089218477</v>
          </cell>
          <cell r="I142">
            <v>922884.4584983033</v>
          </cell>
          <cell r="J142">
            <v>81174.34957645566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18718311.74146015</v>
          </cell>
          <cell r="F143">
            <v>19643232.5486937</v>
          </cell>
          <cell r="G143">
            <v>924920.8072335534</v>
          </cell>
          <cell r="H143">
            <v>123540.85749363698</v>
          </cell>
          <cell r="I143">
            <v>129645.33482137842</v>
          </cell>
          <cell r="J143">
            <v>6104.477327741435</v>
          </cell>
          <cell r="K143">
            <v>129160.14250636303</v>
          </cell>
          <cell r="L143">
            <v>136271.6651786216</v>
          </cell>
          <cell r="M143">
            <v>7111.522672258565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29408787.0873786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-8904.693558854517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</v>
          </cell>
          <cell r="I145">
            <v>7002536.557490627</v>
          </cell>
          <cell r="J145">
            <v>356958.4789154222</v>
          </cell>
          <cell r="K145">
            <v>1223347.9214247959</v>
          </cell>
          <cell r="L145">
            <v>715053.4425093727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258345513.472194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</v>
          </cell>
          <cell r="F147">
            <v>45830410.4234906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</v>
          </cell>
          <cell r="F148">
            <v>370990895.521059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</v>
          </cell>
          <cell r="H150">
            <v>2268539.396714777</v>
          </cell>
          <cell r="I150">
            <v>2653161.9168600547</v>
          </cell>
          <cell r="J150">
            <v>384622.5201452775</v>
          </cell>
          <cell r="K150">
            <v>3533390.603285223</v>
          </cell>
          <cell r="L150">
            <v>3299764.0831399453</v>
          </cell>
          <cell r="M150">
            <v>-233626.5201452775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</v>
          </cell>
          <cell r="G151">
            <v>36912710.93632129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53061744.16363016</v>
          </cell>
          <cell r="H154">
            <v>1424262.445900238</v>
          </cell>
          <cell r="I154">
            <v>1774469.9573801968</v>
          </cell>
          <cell r="J154">
            <v>350207.5114799589</v>
          </cell>
          <cell r="K154">
            <v>1909283.554099762</v>
          </cell>
          <cell r="L154">
            <v>1721562.0426198032</v>
          </cell>
          <cell r="M154">
            <v>-187721.5114799589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8604.271835577878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990050.4848063323</v>
          </cell>
          <cell r="I157">
            <v>1069625.483768932</v>
          </cell>
          <cell r="J157">
            <v>79574.99896259978</v>
          </cell>
          <cell r="K157">
            <v>104728.51519366773</v>
          </cell>
          <cell r="L157">
            <v>90483.51623106794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85210438.17226233</v>
          </cell>
          <cell r="F158">
            <v>103083290.824764</v>
          </cell>
          <cell r="G158">
            <v>17872852.652501673</v>
          </cell>
          <cell r="H158">
            <v>562388.8919369313</v>
          </cell>
          <cell r="I158">
            <v>680349.7194434423</v>
          </cell>
          <cell r="J158">
            <v>117960.827506511</v>
          </cell>
          <cell r="K158">
            <v>509383.1080630686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87688742.54345562</v>
          </cell>
          <cell r="F159">
            <v>93491449.391211</v>
          </cell>
          <cell r="G159">
            <v>5802706.847755387</v>
          </cell>
          <cell r="H159">
            <v>578745.7007868071</v>
          </cell>
          <cell r="I159">
            <v>617043.5659819926</v>
          </cell>
          <cell r="J159">
            <v>38297.86519518553</v>
          </cell>
          <cell r="K159">
            <v>898358.2992131929</v>
          </cell>
          <cell r="L159">
            <v>936681.4340180074</v>
          </cell>
          <cell r="M159">
            <v>38323.13480481447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106435.455538071</v>
          </cell>
          <cell r="K160">
            <v>450433.0192457023</v>
          </cell>
          <cell r="L160">
            <v>350838.5637076313</v>
          </cell>
          <cell r="M160">
            <v>-99594.455538071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4310234325.128093</v>
          </cell>
          <cell r="F161">
            <v>5026762277.2978</v>
          </cell>
          <cell r="G161">
            <v>716527952.1697073</v>
          </cell>
          <cell r="H161">
            <v>28447546.54584541</v>
          </cell>
          <cell r="I161">
            <v>33176631.03016548</v>
          </cell>
          <cell r="J161">
            <v>4729084.484320067</v>
          </cell>
          <cell r="K161">
            <v>42283387.454154596</v>
          </cell>
          <cell r="L161">
            <v>38451673.96983452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84514533.08040524</v>
          </cell>
          <cell r="F162">
            <v>88935401.2130794</v>
          </cell>
          <cell r="G162">
            <v>4420868.132674158</v>
          </cell>
          <cell r="H162">
            <v>557795.9183306745</v>
          </cell>
          <cell r="I162">
            <v>586973.648006324</v>
          </cell>
          <cell r="J162">
            <v>29177.729675649432</v>
          </cell>
          <cell r="K162">
            <v>1019153.0816693255</v>
          </cell>
          <cell r="L162">
            <v>968695.351993676</v>
          </cell>
          <cell r="M162">
            <v>-50457.72967564943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</v>
          </cell>
          <cell r="L163">
            <v>375627.8447636404</v>
          </cell>
          <cell r="M163">
            <v>6377.707615132153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</v>
          </cell>
          <cell r="G165">
            <v>15351322.620768353</v>
          </cell>
          <cell r="H165">
            <v>440068.10306154925</v>
          </cell>
          <cell r="I165">
            <v>541386.8323586204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</v>
          </cell>
          <cell r="F166">
            <v>761297946.412131</v>
          </cell>
          <cell r="G166">
            <v>114814171.05704212</v>
          </cell>
          <cell r="H166">
            <v>4266792.917343587</v>
          </cell>
          <cell r="I166">
            <v>5024566.446320063</v>
          </cell>
          <cell r="J166">
            <v>757773.5289764768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</v>
          </cell>
          <cell r="P166">
            <v>675392.5289764777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</v>
          </cell>
          <cell r="F167">
            <v>1745404088.4723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862540.7147165798</v>
          </cell>
          <cell r="K167">
            <v>9240529.730799403</v>
          </cell>
          <cell r="L167">
            <v>8642570.016082821</v>
          </cell>
          <cell r="M167">
            <v>-597959.7147165816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75821951.4606708</v>
          </cell>
          <cell r="G168">
            <v>13906245.29550279</v>
          </cell>
          <cell r="H168">
            <v>408643.66069010884</v>
          </cell>
          <cell r="I168">
            <v>500424.87964042724</v>
          </cell>
          <cell r="J168">
            <v>91781.2189503184</v>
          </cell>
          <cell r="K168">
            <v>803794.3393098912</v>
          </cell>
          <cell r="L168">
            <v>768434.1203595728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</v>
          </cell>
          <cell r="F169">
            <v>54499711.3620824</v>
          </cell>
          <cell r="G169">
            <v>6345691.814176686</v>
          </cell>
          <cell r="H169">
            <v>317816.5290161777</v>
          </cell>
          <cell r="I169">
            <v>359698.09498974384</v>
          </cell>
          <cell r="J169">
            <v>41881.56597356615</v>
          </cell>
          <cell r="K169">
            <v>864353.4709838224</v>
          </cell>
          <cell r="L169">
            <v>756234.9050102562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</v>
          </cell>
          <cell r="F170">
            <v>775185106.514506</v>
          </cell>
          <cell r="G170">
            <v>104455239.20980334</v>
          </cell>
          <cell r="H170">
            <v>4426817.1242110375</v>
          </cell>
          <cell r="I170">
            <v>5116221.702995739</v>
          </cell>
          <cell r="J170">
            <v>689404.5787847014</v>
          </cell>
          <cell r="K170">
            <v>5678094.8757889625</v>
          </cell>
          <cell r="L170">
            <v>5028638.297004261</v>
          </cell>
          <cell r="M170">
            <v>-649456.5787847014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23942.5824</v>
          </cell>
          <cell r="I171">
            <v>25584.9924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11229.5824</v>
          </cell>
          <cell r="O171">
            <v>12766.9924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</v>
          </cell>
          <cell r="F172">
            <v>179214382.977842</v>
          </cell>
          <cell r="G172">
            <v>28212551.54230219</v>
          </cell>
          <cell r="H172">
            <v>996612.0874745628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</v>
          </cell>
          <cell r="M172">
            <v>49329.15982080577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</v>
          </cell>
          <cell r="F173">
            <v>42595589.8588372</v>
          </cell>
          <cell r="G173">
            <v>3973106.04859107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</v>
          </cell>
          <cell r="G174">
            <v>34063911.88824764</v>
          </cell>
          <cell r="H174">
            <v>733056.5546077578</v>
          </cell>
          <cell r="I174">
            <v>957878.3730701922</v>
          </cell>
          <cell r="J174">
            <v>224821.81846243434</v>
          </cell>
          <cell r="K174">
            <v>1008533.4453922422</v>
          </cell>
          <cell r="L174">
            <v>792690.6269298078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1491736758.30366</v>
          </cell>
          <cell r="G175">
            <v>393067315.0663333</v>
          </cell>
          <cell r="H175">
            <v>7251218.3253663555</v>
          </cell>
          <cell r="I175">
            <v>9845462.604804154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4404082.325366355</v>
          </cell>
          <cell r="O175">
            <v>6895646.6048041545</v>
          </cell>
          <cell r="P175">
            <v>2491564.2794378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</v>
          </cell>
          <cell r="F176">
            <v>5465200530.64762</v>
          </cell>
          <cell r="G176">
            <v>612673223.1304731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41518191.65641411</v>
          </cell>
          <cell r="F177">
            <v>53108592.4916594</v>
          </cell>
          <cell r="G177">
            <v>11590400.835245296</v>
          </cell>
          <cell r="H177">
            <v>274020.0649323331</v>
          </cell>
          <cell r="I177">
            <v>350516.710444952</v>
          </cell>
          <cell r="J177">
            <v>76496.64551261894</v>
          </cell>
          <cell r="K177">
            <v>253351.93506766687</v>
          </cell>
          <cell r="L177">
            <v>208173.289555048</v>
          </cell>
          <cell r="M177">
            <v>-45178.64551261888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</v>
          </cell>
          <cell r="J178">
            <v>230091.16541536036</v>
          </cell>
          <cell r="K178">
            <v>1533348.7162690163</v>
          </cell>
          <cell r="L178">
            <v>1489993.550853656</v>
          </cell>
          <cell r="M178">
            <v>-43355.16541536036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</v>
          </cell>
          <cell r="F179">
            <v>353690534.588813</v>
          </cell>
          <cell r="G179">
            <v>76899410.1366905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489545.1069021572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</v>
          </cell>
          <cell r="L180">
            <v>758688.8619529358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</v>
          </cell>
          <cell r="G181">
            <v>3537991.251749471</v>
          </cell>
          <cell r="H181">
            <v>753462.4020851237</v>
          </cell>
          <cell r="I181">
            <v>776813.1443466701</v>
          </cell>
          <cell r="J181">
            <v>23350.74226154643</v>
          </cell>
          <cell r="K181">
            <v>705252.5979148763</v>
          </cell>
          <cell r="L181">
            <v>724118.8556533299</v>
          </cell>
          <cell r="M181">
            <v>18866.25773845357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2570970.954132131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</v>
          </cell>
          <cell r="G183">
            <v>10856150.422534108</v>
          </cell>
          <cell r="H183">
            <v>3421324.490775107</v>
          </cell>
          <cell r="I183">
            <v>3492975.0835638316</v>
          </cell>
          <cell r="J183">
            <v>71650.5927887247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</v>
          </cell>
          <cell r="G184">
            <v>26814902.467308193</v>
          </cell>
          <cell r="H184">
            <v>1700951.637092115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361746.6370921149</v>
          </cell>
          <cell r="O184">
            <v>569382.9933763489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22852536.85398397</v>
          </cell>
          <cell r="H185">
            <v>891963.5859937113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</v>
          </cell>
          <cell r="M185">
            <v>-85154.74323629413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467269816.1601</v>
          </cell>
          <cell r="G186">
            <v>76244250.52517939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319499728.6969867</v>
          </cell>
          <cell r="F187">
            <v>378919162.398372</v>
          </cell>
          <cell r="G187">
            <v>59419433.70138532</v>
          </cell>
          <cell r="H187">
            <v>2108698.2094001123</v>
          </cell>
          <cell r="I187">
            <v>2500866.471829255</v>
          </cell>
          <cell r="J187">
            <v>392168.26242914284</v>
          </cell>
          <cell r="K187">
            <v>2704287.790599888</v>
          </cell>
          <cell r="L187">
            <v>2351580.528170745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85901.21328712022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246780173.797673</v>
          </cell>
          <cell r="G189">
            <v>36389860.77247757</v>
          </cell>
          <cell r="H189">
            <v>1388576.0659662897</v>
          </cell>
          <cell r="I189">
            <v>1628749.1470646418</v>
          </cell>
          <cell r="J189">
            <v>240173.0810983521</v>
          </cell>
          <cell r="K189">
            <v>1846388.9340337103</v>
          </cell>
          <cell r="L189">
            <v>1645032.8529353582</v>
          </cell>
          <cell r="M189">
            <v>-201356.0810983521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599024320.291449</v>
          </cell>
          <cell r="G190">
            <v>101708685.24966949</v>
          </cell>
          <cell r="H190">
            <v>3282283.1912757442</v>
          </cell>
          <cell r="I190">
            <v>3953560.513923563</v>
          </cell>
          <cell r="J190">
            <v>671277.3226478188</v>
          </cell>
          <cell r="K190">
            <v>0</v>
          </cell>
          <cell r="L190">
            <v>0</v>
          </cell>
          <cell r="M190">
            <v>0</v>
          </cell>
          <cell r="N190">
            <v>647763.1912757442</v>
          </cell>
          <cell r="O190">
            <v>1253132.513923563</v>
          </cell>
          <cell r="P190">
            <v>605369.3226478188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151546543.701926</v>
          </cell>
          <cell r="G191">
            <v>14593031.529186457</v>
          </cell>
          <cell r="H191">
            <v>903893.180340081</v>
          </cell>
          <cell r="I191">
            <v>1000207.1884327115</v>
          </cell>
          <cell r="J191">
            <v>96314.00809263054</v>
          </cell>
          <cell r="K191">
            <v>2730452.819659919</v>
          </cell>
          <cell r="L191">
            <v>2655126.8115672884</v>
          </cell>
          <cell r="M191">
            <v>-75326.00809263065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</v>
          </cell>
          <cell r="F192">
            <v>73901759.6383763</v>
          </cell>
          <cell r="G192">
            <v>5730849.709917113</v>
          </cell>
          <cell r="H192">
            <v>449928.0055278306</v>
          </cell>
          <cell r="I192">
            <v>487751.6136132835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</v>
          </cell>
          <cell r="K193">
            <v>1743261.0765182497</v>
          </cell>
          <cell r="L193">
            <v>1583352.6939497376</v>
          </cell>
          <cell r="M193">
            <v>-159908.3825685121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255273465.516879</v>
          </cell>
          <cell r="G194">
            <v>34429180.62615609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-82906.59213263006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</v>
          </cell>
          <cell r="I195">
            <v>8202.5724</v>
          </cell>
          <cell r="J195">
            <v>587.1491999999989</v>
          </cell>
          <cell r="K195">
            <v>0</v>
          </cell>
          <cell r="L195">
            <v>0</v>
          </cell>
          <cell r="M195">
            <v>0</v>
          </cell>
          <cell r="N195">
            <v>7615.423199999999</v>
          </cell>
          <cell r="O195">
            <v>8202.5724</v>
          </cell>
          <cell r="P195">
            <v>587.1491999999998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</v>
          </cell>
          <cell r="I196">
            <v>106290.0064159969</v>
          </cell>
          <cell r="J196">
            <v>8539.344779358391</v>
          </cell>
          <cell r="K196">
            <v>143360.3383633615</v>
          </cell>
          <cell r="L196">
            <v>118984.9935840031</v>
          </cell>
          <cell r="M196">
            <v>-24375.34477935839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</v>
          </cell>
          <cell r="F197">
            <v>73985112.4122718</v>
          </cell>
          <cell r="G197">
            <v>8313525.633875206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259655932.27435</v>
          </cell>
          <cell r="F198">
            <v>309793503.536745</v>
          </cell>
          <cell r="G198">
            <v>50137571.262395024</v>
          </cell>
          <cell r="H198">
            <v>1713729.15301071</v>
          </cell>
          <cell r="I198">
            <v>2044637.1233425168</v>
          </cell>
          <cell r="J198">
            <v>330907.9703318069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649327806.2423847</v>
          </cell>
          <cell r="F199">
            <v>768733622.247475</v>
          </cell>
          <cell r="G199">
            <v>119405816.00509036</v>
          </cell>
          <cell r="H199">
            <v>4285563.521199739</v>
          </cell>
          <cell r="I199">
            <v>5073641.906833335</v>
          </cell>
          <cell r="J199">
            <v>788078.3856335962</v>
          </cell>
          <cell r="K199">
            <v>3565896.4788002614</v>
          </cell>
          <cell r="L199">
            <v>2901951.093166665</v>
          </cell>
          <cell r="M199">
            <v>-663945.3856335962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295516288.64877</v>
          </cell>
          <cell r="G200">
            <v>39394123.08700612</v>
          </cell>
          <cell r="H200">
            <v>1690406.2927076414</v>
          </cell>
          <cell r="I200">
            <v>1950407.5050818818</v>
          </cell>
          <cell r="J200">
            <v>260001.2123742404</v>
          </cell>
          <cell r="K200">
            <v>3660458.7072923584</v>
          </cell>
          <cell r="L200">
            <v>3128486.494918118</v>
          </cell>
          <cell r="M200">
            <v>-531972.2123742402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386747233.346047</v>
          </cell>
          <cell r="G201">
            <v>23323261.342363834</v>
          </cell>
          <cell r="H201">
            <v>2398598.215224309</v>
          </cell>
          <cell r="I201">
            <v>2552531.74008391</v>
          </cell>
          <cell r="J201">
            <v>153933.52485960117</v>
          </cell>
          <cell r="K201">
            <v>1544223.7847756916</v>
          </cell>
          <cell r="L201">
            <v>1652365.25991609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41578792.42482836</v>
          </cell>
          <cell r="F202">
            <v>43362620.246029</v>
          </cell>
          <cell r="G202">
            <v>1783827.821200639</v>
          </cell>
          <cell r="H202">
            <v>274420.03000386717</v>
          </cell>
          <cell r="I202">
            <v>286193.2936237913</v>
          </cell>
          <cell r="J202">
            <v>11773.263619924139</v>
          </cell>
          <cell r="K202">
            <v>225398.96999613283</v>
          </cell>
          <cell r="L202">
            <v>220466.7063762087</v>
          </cell>
          <cell r="M202">
            <v>-4932.263619924139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247173.026354115</v>
          </cell>
          <cell r="H203">
            <v>15310.95725182277</v>
          </cell>
          <cell r="I203">
            <v>16942.29922575993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16942.29922575993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</v>
          </cell>
          <cell r="I204">
            <v>799475.4430142832</v>
          </cell>
          <cell r="J204">
            <v>68879.09211885848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130766359.107882</v>
          </cell>
          <cell r="G205">
            <v>11771954.571907148</v>
          </cell>
          <cell r="H205">
            <v>785363.0699374339</v>
          </cell>
          <cell r="I205">
            <v>863057.9701120211</v>
          </cell>
          <cell r="J205">
            <v>77694.90017458715</v>
          </cell>
          <cell r="K205">
            <v>2983193.930062566</v>
          </cell>
          <cell r="L205">
            <v>2917013.029887979</v>
          </cell>
          <cell r="M205">
            <v>-66180.90017458703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129299497.31581</v>
          </cell>
          <cell r="G206">
            <v>6597302.871849284</v>
          </cell>
          <cell r="H206">
            <v>809834.4833301407</v>
          </cell>
          <cell r="I206">
            <v>853376.6822843459</v>
          </cell>
          <cell r="J206">
            <v>43542.198954205145</v>
          </cell>
          <cell r="K206">
            <v>609991.5166698593</v>
          </cell>
          <cell r="L206">
            <v>641597.3177156541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531976387.6408669</v>
          </cell>
          <cell r="F207">
            <v>618589853.079878</v>
          </cell>
          <cell r="G207">
            <v>86613465.4390111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8569624.130256653</v>
          </cell>
          <cell r="H208">
            <v>1075678.954545184</v>
          </cell>
          <cell r="I208">
            <v>1132238.473804878</v>
          </cell>
          <cell r="J208">
            <v>56559.51925969403</v>
          </cell>
          <cell r="K208">
            <v>2570736.045454816</v>
          </cell>
          <cell r="L208">
            <v>2478431.526195122</v>
          </cell>
          <cell r="M208">
            <v>-92304.51925969403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</v>
          </cell>
          <cell r="P209">
            <v>3773157.520732397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34700570.36947434</v>
          </cell>
          <cell r="F210">
            <v>36358711.3547185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396923226.2184465</v>
          </cell>
          <cell r="F211">
            <v>463125284.384571</v>
          </cell>
          <cell r="G211">
            <v>66202058.16612452</v>
          </cell>
          <cell r="H211">
            <v>2619693.293041747</v>
          </cell>
          <cell r="I211">
            <v>3056626.8769381684</v>
          </cell>
          <cell r="J211">
            <v>436933.58389642136</v>
          </cell>
          <cell r="K211">
            <v>5659190.706958253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51994243.0202223</v>
          </cell>
          <cell r="F212">
            <v>49657262.9853322</v>
          </cell>
          <cell r="G212">
            <v>-2336980.0348901004</v>
          </cell>
          <cell r="H212">
            <v>343162.00393346715</v>
          </cell>
          <cell r="I212">
            <v>327737.9357031925</v>
          </cell>
          <cell r="J212">
            <v>-15424.068230274657</v>
          </cell>
          <cell r="K212">
            <v>497892.99606653285</v>
          </cell>
          <cell r="L212">
            <v>541701.0642968075</v>
          </cell>
          <cell r="M212">
            <v>43808.06823027466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270736993.6355001</v>
          </cell>
          <cell r="F213">
            <v>293492634.147244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</v>
          </cell>
          <cell r="G214">
            <v>184334201.62209308</v>
          </cell>
          <cell r="H214">
            <v>6702966.239974468</v>
          </cell>
          <cell r="I214">
            <v>7919571.970680282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147951021.8277</v>
          </cell>
          <cell r="G215">
            <v>12615732.587964356</v>
          </cell>
          <cell r="H215">
            <v>893212.9089822551</v>
          </cell>
          <cell r="I215">
            <v>976476.7440628199</v>
          </cell>
          <cell r="J215">
            <v>83263.83508056472</v>
          </cell>
          <cell r="K215">
            <v>495299.09101774485</v>
          </cell>
          <cell r="L215">
            <v>399185.25593718013</v>
          </cell>
          <cell r="M215">
            <v>-96113.83508056472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</v>
          </cell>
          <cell r="H216">
            <v>96258.31735105056</v>
          </cell>
          <cell r="I216">
            <v>80310.78692886875</v>
          </cell>
          <cell r="J216">
            <v>-15947.530422181808</v>
          </cell>
          <cell r="K216">
            <v>75538.68264894944</v>
          </cell>
          <cell r="L216">
            <v>91257.21307113125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83822296.8892345</v>
          </cell>
          <cell r="F217">
            <v>92856538.6923077</v>
          </cell>
          <cell r="G217">
            <v>9034241.803073198</v>
          </cell>
          <cell r="H217">
            <v>553227.1594689477</v>
          </cell>
          <cell r="I217">
            <v>612853.1553692308</v>
          </cell>
          <cell r="J217">
            <v>59625.9959002831</v>
          </cell>
          <cell r="K217">
            <v>630396.8405310523</v>
          </cell>
          <cell r="L217">
            <v>625654.8446307692</v>
          </cell>
          <cell r="M217">
            <v>-4741.995900283102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</v>
          </cell>
          <cell r="F218">
            <v>1059236332.03678</v>
          </cell>
          <cell r="G218">
            <v>210094333.41141665</v>
          </cell>
          <cell r="H218">
            <v>5604337.190927398</v>
          </cell>
          <cell r="I218">
            <v>6990959.791442748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2220999182.183457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61740132.05448182</v>
          </cell>
          <cell r="F220">
            <v>70609993.9907448</v>
          </cell>
          <cell r="G220">
            <v>8869861.93626298</v>
          </cell>
          <cell r="H220">
            <v>407484.87155958003</v>
          </cell>
          <cell r="I220">
            <v>466025.96033891564</v>
          </cell>
          <cell r="J220">
            <v>58541.08877933561</v>
          </cell>
          <cell r="K220">
            <v>406613.12844042</v>
          </cell>
          <cell r="L220">
            <v>341822.03966108436</v>
          </cell>
          <cell r="M220">
            <v>-64791.08877933567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37773328.31792182</v>
          </cell>
          <cell r="H221">
            <v>1233054.116453202</v>
          </cell>
          <cell r="I221">
            <v>1482358.083351486</v>
          </cell>
          <cell r="J221">
            <v>249303.96689828392</v>
          </cell>
          <cell r="K221">
            <v>544243.883546798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280046065.224926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</v>
          </cell>
          <cell r="L222">
            <v>2744671.9695154885</v>
          </cell>
          <cell r="M222">
            <v>-59989.7282019346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4446139.11607256</v>
          </cell>
          <cell r="G224">
            <v>807596.4409133238</v>
          </cell>
          <cell r="H224">
            <v>24014.38165605096</v>
          </cell>
          <cell r="I224">
            <v>29344.51816607889</v>
          </cell>
          <cell r="J224">
            <v>5330.136510027933</v>
          </cell>
          <cell r="K224">
            <v>0</v>
          </cell>
          <cell r="L224">
            <v>0</v>
          </cell>
          <cell r="M224">
            <v>0</v>
          </cell>
          <cell r="N224">
            <v>24014.38165605096</v>
          </cell>
          <cell r="O224">
            <v>29344.51816607889</v>
          </cell>
          <cell r="P224">
            <v>5330.136510027933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603139301.1787819</v>
          </cell>
          <cell r="F225">
            <v>654397988.861407</v>
          </cell>
          <cell r="G225">
            <v>51258687.682625175</v>
          </cell>
          <cell r="H225">
            <v>3980719.3877799604</v>
          </cell>
          <cell r="I225">
            <v>4319026.726485287</v>
          </cell>
          <cell r="J225">
            <v>338307.33870532643</v>
          </cell>
          <cell r="K225">
            <v>1097068.61222004</v>
          </cell>
          <cell r="L225">
            <v>862205.2735147132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6270.9702</v>
          </cell>
          <cell r="I226">
            <v>6740.7516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6270.9702</v>
          </cell>
          <cell r="O226">
            <v>6740.7516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157741.8805187358</v>
          </cell>
          <cell r="I227">
            <v>174138.7696801058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</v>
          </cell>
          <cell r="G228">
            <v>-292979.2509260364</v>
          </cell>
          <cell r="H228">
            <v>195924.08865163225</v>
          </cell>
          <cell r="I228">
            <v>193990.4255955204</v>
          </cell>
          <cell r="J228">
            <v>-1933.6630561118363</v>
          </cell>
          <cell r="K228">
            <v>94651.91134836775</v>
          </cell>
          <cell r="L228">
            <v>93458.57440447959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408446854.6042228</v>
          </cell>
          <cell r="F229">
            <v>473579965.266888</v>
          </cell>
          <cell r="G229">
            <v>65133110.66266525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</v>
          </cell>
          <cell r="F230">
            <v>83855379.5711396</v>
          </cell>
          <cell r="G230">
            <v>10439613.625031829</v>
          </cell>
          <cell r="H230">
            <v>484544.05524431134</v>
          </cell>
          <cell r="I230">
            <v>553445.5051695213</v>
          </cell>
          <cell r="J230">
            <v>68901.44992520998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</v>
          </cell>
          <cell r="P230">
            <v>769.5051695213187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86597741.1201748</v>
          </cell>
          <cell r="F231">
            <v>93475282.7160841</v>
          </cell>
          <cell r="G231">
            <v>6877541.5959092975</v>
          </cell>
          <cell r="H231">
            <v>571545.0913931536</v>
          </cell>
          <cell r="I231">
            <v>616936.865926155</v>
          </cell>
          <cell r="J231">
            <v>45391.77453300136</v>
          </cell>
          <cell r="K231">
            <v>109424.90860684635</v>
          </cell>
          <cell r="L231">
            <v>141666.134073845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</v>
          </cell>
          <cell r="G232">
            <v>1848812.6952606402</v>
          </cell>
          <cell r="H232">
            <v>147253.6947643876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371802.1414468922</v>
          </cell>
          <cell r="M232">
            <v>-48501.16378872027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38563966.08918977</v>
          </cell>
          <cell r="F233">
            <v>35455921.5819467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</v>
          </cell>
          <cell r="K233">
            <v>436610.82381134754</v>
          </cell>
          <cell r="L233">
            <v>559134.9175591518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</v>
          </cell>
          <cell r="H234">
            <v>696388.8276406744</v>
          </cell>
          <cell r="I234">
            <v>827564.1598762888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748557.9798317737</v>
          </cell>
          <cell r="L236">
            <v>700600.8730855957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</v>
          </cell>
          <cell r="F237">
            <v>643857575.385027</v>
          </cell>
          <cell r="G237">
            <v>67011318.27972233</v>
          </cell>
          <cell r="H237">
            <v>3807185.2968950113</v>
          </cell>
          <cell r="I237">
            <v>4249459.997541178</v>
          </cell>
          <cell r="J237">
            <v>442274.7006461667</v>
          </cell>
          <cell r="K237">
            <v>989403.7031049891</v>
          </cell>
          <cell r="L237">
            <v>717524.002458822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39809.3454</v>
          </cell>
          <cell r="I238">
            <v>42618.582599999994</v>
          </cell>
          <cell r="J238">
            <v>2809.237199999996</v>
          </cell>
          <cell r="K238">
            <v>0</v>
          </cell>
          <cell r="L238">
            <v>0</v>
          </cell>
          <cell r="M238">
            <v>0</v>
          </cell>
          <cell r="N238">
            <v>39809.3454</v>
          </cell>
          <cell r="O238">
            <v>42618.582599999994</v>
          </cell>
          <cell r="P238">
            <v>2809.237199999996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66461268.09685127</v>
          </cell>
          <cell r="F239">
            <v>78041465.3140047</v>
          </cell>
          <cell r="G239">
            <v>11580197.217153437</v>
          </cell>
          <cell r="H239">
            <v>438644.36943921837</v>
          </cell>
          <cell r="I239">
            <v>515073.671072431</v>
          </cell>
          <cell r="J239">
            <v>76429.30163321266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45560.30163321266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417169550.7219779</v>
          </cell>
          <cell r="F241">
            <v>468014723.48395</v>
          </cell>
          <cell r="G241">
            <v>50845172.76197213</v>
          </cell>
          <cell r="H241">
            <v>2753319.034765054</v>
          </cell>
          <cell r="I241">
            <v>3088897.17499407</v>
          </cell>
          <cell r="J241">
            <v>335578.1402290161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710119.1749940701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47072326.75075123</v>
          </cell>
          <cell r="F242">
            <v>43212432.7626547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</v>
          </cell>
          <cell r="F243">
            <v>117183880.974161</v>
          </cell>
          <cell r="G243">
            <v>19246958.747063547</v>
          </cell>
          <cell r="H243">
            <v>646383.6866988431</v>
          </cell>
          <cell r="I243">
            <v>773413.6144294626</v>
          </cell>
          <cell r="J243">
            <v>127029.92773061944</v>
          </cell>
          <cell r="K243">
            <v>482864.31330115686</v>
          </cell>
          <cell r="L243">
            <v>300661.3855705374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302334592.537865</v>
          </cell>
          <cell r="G244">
            <v>18498141.82564473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161374490.5524937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869746.3623535417</v>
          </cell>
          <cell r="L245">
            <v>774213.5230352113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81355504.1669267</v>
          </cell>
          <cell r="G246">
            <v>14315827.714961067</v>
          </cell>
          <cell r="H246">
            <v>442461.8645829732</v>
          </cell>
          <cell r="I246">
            <v>536946.3275017161</v>
          </cell>
          <cell r="J246">
            <v>94484.46291874291</v>
          </cell>
          <cell r="K246">
            <v>600352.1354170269</v>
          </cell>
          <cell r="L246">
            <v>477759.6724982839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3176221.893491124</v>
          </cell>
          <cell r="F247">
            <v>3876409.97511917</v>
          </cell>
          <cell r="G247">
            <v>700188.081628046</v>
          </cell>
          <cell r="H247">
            <v>20963.064497041418</v>
          </cell>
          <cell r="I247">
            <v>25584.30583578652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25584.30583578652</v>
          </cell>
          <cell r="P247">
            <v>4621.241338745105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</v>
          </cell>
          <cell r="H248">
            <v>842288.8911577981</v>
          </cell>
          <cell r="I248">
            <v>930023.5588875725</v>
          </cell>
          <cell r="J248">
            <v>87734.66772977437</v>
          </cell>
          <cell r="K248">
            <v>557251.108842202</v>
          </cell>
          <cell r="L248">
            <v>467369.4411124275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</v>
          </cell>
          <cell r="F249">
            <v>253143884.335119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</v>
          </cell>
          <cell r="K249">
            <v>946328.0125218548</v>
          </cell>
          <cell r="L249">
            <v>891954.3633882145</v>
          </cell>
          <cell r="M249">
            <v>-54373.64913364034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65248861.55151258</v>
          </cell>
          <cell r="F250">
            <v>74438993.0186916</v>
          </cell>
          <cell r="G250">
            <v>9190131.467179023</v>
          </cell>
          <cell r="H250">
            <v>430642.486239983</v>
          </cell>
          <cell r="I250">
            <v>491297.35392336454</v>
          </cell>
          <cell r="J250">
            <v>60654.86768338154</v>
          </cell>
          <cell r="K250">
            <v>1288839.513760017</v>
          </cell>
          <cell r="L250">
            <v>1324845.6460766355</v>
          </cell>
          <cell r="M250">
            <v>36006.13231661846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</v>
          </cell>
          <cell r="F251">
            <v>438773183.943602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</v>
          </cell>
          <cell r="G252">
            <v>9944792.931549132</v>
          </cell>
          <cell r="H252">
            <v>351378.08253228036</v>
          </cell>
          <cell r="I252">
            <v>417013.71588050463</v>
          </cell>
          <cell r="J252">
            <v>65635.63334822428</v>
          </cell>
          <cell r="K252">
            <v>461488.9174677197</v>
          </cell>
          <cell r="L252">
            <v>384231.28411949537</v>
          </cell>
          <cell r="M252">
            <v>-77257.63334822434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</v>
          </cell>
          <cell r="G253">
            <v>61671187.39324319</v>
          </cell>
          <cell r="H253">
            <v>2203992.334329897</v>
          </cell>
          <cell r="I253">
            <v>2611022.1711253016</v>
          </cell>
          <cell r="J253">
            <v>407029.83679540455</v>
          </cell>
          <cell r="K253">
            <v>1261187.665670103</v>
          </cell>
          <cell r="L253">
            <v>875820.8288746984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238224405.162013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</v>
          </cell>
          <cell r="G255">
            <v>16569620.604183435</v>
          </cell>
          <cell r="H255">
            <v>820057.8465584905</v>
          </cell>
          <cell r="I255">
            <v>929417.3425461012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29970065.01066024</v>
          </cell>
          <cell r="F256">
            <v>35527729.1063338</v>
          </cell>
          <cell r="G256">
            <v>5557664.095673561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</v>
          </cell>
          <cell r="L256">
            <v>550476.9878981969</v>
          </cell>
          <cell r="M256">
            <v>-46335.58303144551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86858295.1601739</v>
          </cell>
          <cell r="F257">
            <v>92237860.1488907</v>
          </cell>
          <cell r="G257">
            <v>5379564.988716811</v>
          </cell>
          <cell r="H257">
            <v>573264.7480571477</v>
          </cell>
          <cell r="I257">
            <v>608769.8769826787</v>
          </cell>
          <cell r="J257">
            <v>35505.12892553094</v>
          </cell>
          <cell r="K257">
            <v>107148.2519428524</v>
          </cell>
          <cell r="L257">
            <v>56780.12301732134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</v>
          </cell>
          <cell r="G259">
            <v>47126018.40627247</v>
          </cell>
          <cell r="H259">
            <v>2188315.115327897</v>
          </cell>
          <cell r="I259">
            <v>2499346.836809295</v>
          </cell>
          <cell r="J259">
            <v>311031.7214813982</v>
          </cell>
          <cell r="K259">
            <v>4866704.884672103</v>
          </cell>
          <cell r="L259">
            <v>4557088.163190705</v>
          </cell>
          <cell r="M259">
            <v>-309616.7214813987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77594743.53864168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537654.5031011893</v>
          </cell>
          <cell r="J260">
            <v>25529.195746154233</v>
          </cell>
          <cell r="K260">
            <v>536101.692644965</v>
          </cell>
          <cell r="L260">
            <v>568770.4968988107</v>
          </cell>
          <cell r="M260">
            <v>32668.80425384571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</v>
          </cell>
          <cell r="F261">
            <v>39600916.7201293</v>
          </cell>
          <cell r="G261">
            <v>4042023.8863546103</v>
          </cell>
          <cell r="H261">
            <v>234688.692702913</v>
          </cell>
          <cell r="I261">
            <v>261366.05035285337</v>
          </cell>
          <cell r="J261">
            <v>26677.357649940386</v>
          </cell>
          <cell r="K261">
            <v>653541.307297087</v>
          </cell>
          <cell r="L261">
            <v>613819.9496471466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5910417.244680851</v>
          </cell>
          <cell r="F262">
            <v>6090212.44517185</v>
          </cell>
          <cell r="G262">
            <v>179795.20049099904</v>
          </cell>
          <cell r="H262">
            <v>39008.753814893615</v>
          </cell>
          <cell r="I262">
            <v>40195.4021381342</v>
          </cell>
          <cell r="J262">
            <v>1186.648323240588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7480.402138134203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90792881.56922694</v>
          </cell>
          <cell r="F263">
            <v>102077949.015452</v>
          </cell>
          <cell r="G263">
            <v>11285067.446225062</v>
          </cell>
          <cell r="H263">
            <v>599233.0183568978</v>
          </cell>
          <cell r="I263">
            <v>673714.4635019832</v>
          </cell>
          <cell r="J263">
            <v>74481.44514508545</v>
          </cell>
          <cell r="K263">
            <v>500914.98164310225</v>
          </cell>
          <cell r="L263">
            <v>472007.5364980168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</v>
          </cell>
          <cell r="F264">
            <v>97119705.2541952</v>
          </cell>
          <cell r="G264">
            <v>5606405.140868157</v>
          </cell>
          <cell r="H264">
            <v>603987.7807479585</v>
          </cell>
          <cell r="I264">
            <v>640990.0546776883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</v>
          </cell>
          <cell r="F265">
            <v>79818945.6906475</v>
          </cell>
          <cell r="G265">
            <v>4507324.119708985</v>
          </cell>
          <cell r="H265">
            <v>497056.7023681942</v>
          </cell>
          <cell r="I265">
            <v>526805.0415582735</v>
          </cell>
          <cell r="J265">
            <v>29748.339190079307</v>
          </cell>
          <cell r="K265">
            <v>320878.2976318058</v>
          </cell>
          <cell r="L265">
            <v>313629.9584417265</v>
          </cell>
          <cell r="M265">
            <v>-7248.339190079307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192598944.5575049</v>
          </cell>
          <cell r="F266">
            <v>224178564.263056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</v>
          </cell>
          <cell r="K266">
            <v>1234929.9659204679</v>
          </cell>
          <cell r="L266">
            <v>932023.4758638304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875062.3388551446</v>
          </cell>
          <cell r="I267">
            <v>962302.6361642826</v>
          </cell>
          <cell r="J267">
            <v>87240.297309138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</v>
          </cell>
          <cell r="I268">
            <v>7071256.365724781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</v>
          </cell>
          <cell r="F269">
            <v>15989939.1985019</v>
          </cell>
          <cell r="G269">
            <v>6641784.327042209</v>
          </cell>
          <cell r="H269">
            <v>61697.82215163396</v>
          </cell>
          <cell r="I269">
            <v>105533.59871011252</v>
          </cell>
          <cell r="J269">
            <v>43835.77655847856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750097037.3443313</v>
          </cell>
          <cell r="F270">
            <v>821678797.850679</v>
          </cell>
          <cell r="G270">
            <v>71581760.50634778</v>
          </cell>
          <cell r="H270">
            <v>4950640.446472586</v>
          </cell>
          <cell r="I270">
            <v>5423080.065814482</v>
          </cell>
          <cell r="J270">
            <v>472439.6193418959</v>
          </cell>
          <cell r="K270">
            <v>0</v>
          </cell>
          <cell r="L270">
            <v>0</v>
          </cell>
          <cell r="M270">
            <v>0</v>
          </cell>
          <cell r="N270">
            <v>564209.4464725861</v>
          </cell>
          <cell r="O270">
            <v>951415.065814482</v>
          </cell>
          <cell r="P270">
            <v>387205.6193418959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</v>
          </cell>
          <cell r="G271">
            <v>15104331.832003161</v>
          </cell>
          <cell r="H271">
            <v>759068.7451008278</v>
          </cell>
          <cell r="I271">
            <v>858757.3351920486</v>
          </cell>
          <cell r="J271">
            <v>99688.5900912208</v>
          </cell>
          <cell r="K271">
            <v>138789.25489917235</v>
          </cell>
          <cell r="L271">
            <v>77845.66480795143</v>
          </cell>
          <cell r="M271">
            <v>-60943.59009122092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73196682063.33446</v>
          </cell>
          <cell r="F272">
            <v>83745624038.29161</v>
          </cell>
          <cell r="G272">
            <v>10548941974.957155</v>
          </cell>
          <cell r="H272">
            <v>483098101.6180076</v>
          </cell>
          <cell r="I272">
            <v>552721118.6527243</v>
          </cell>
          <cell r="J272">
            <v>69623017.03471716</v>
          </cell>
          <cell r="K272">
            <v>427121274.66500413</v>
          </cell>
          <cell r="L272">
            <v>390821311.34998566</v>
          </cell>
          <cell r="M272">
            <v>-36299963.31501869</v>
          </cell>
          <cell r="N272">
            <v>28963331.283011734</v>
          </cell>
          <cell r="O272">
            <v>46891421.769510254</v>
          </cell>
          <cell r="P272">
            <v>17928090.48649854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>
    <tabColor indexed="12"/>
  </sheetPr>
  <dimension ref="A1:R438"/>
  <sheetViews>
    <sheetView tabSelected="1" zoomScale="70" zoomScaleNormal="70" workbookViewId="0" topLeftCell="A1">
      <pane xSplit="2" ySplit="18" topLeftCell="C19" activePane="bottomRight" state="frozen"/>
      <selection pane="topLeft" activeCell="E1" sqref="E1"/>
      <selection pane="topRight" activeCell="G1" sqref="G1"/>
      <selection pane="bottomLeft" activeCell="E17" sqref="E17"/>
      <selection pane="bottomRight" activeCell="N409" sqref="N409:O415"/>
    </sheetView>
  </sheetViews>
  <sheetFormatPr defaultColWidth="13.88671875" defaultRowHeight="15.75"/>
  <cols>
    <col min="1" max="1" width="26.99609375" style="1" customWidth="1"/>
    <col min="2" max="2" width="3.88671875" style="11" customWidth="1"/>
    <col min="3" max="3" width="17.99609375" style="12" customWidth="1"/>
    <col min="4" max="4" width="7.10546875" style="1" customWidth="1"/>
    <col min="5" max="5" width="16.4453125" style="13" customWidth="1"/>
    <col min="6" max="6" width="8.99609375" style="59" bestFit="1" customWidth="1"/>
    <col min="7" max="7" width="14.4453125" style="51" customWidth="1"/>
    <col min="8" max="8" width="5.88671875" style="1" customWidth="1"/>
    <col min="9" max="9" width="2.88671875" style="1" customWidth="1"/>
    <col min="10" max="10" width="2.88671875" style="25" customWidth="1"/>
    <col min="11" max="11" width="14.21484375" style="1" customWidth="1"/>
    <col min="12" max="12" width="22.10546875" style="1" customWidth="1"/>
    <col min="13" max="13" width="3.5546875" style="1" customWidth="1"/>
    <col min="14" max="14" width="17.5546875" style="1" bestFit="1" customWidth="1"/>
    <col min="15" max="15" width="16.3359375" style="1" bestFit="1" customWidth="1"/>
    <col min="16" max="16" width="11.4453125" style="1" customWidth="1"/>
    <col min="17" max="17" width="12.99609375" style="1" customWidth="1"/>
    <col min="18" max="16384" width="13.88671875" style="1" customWidth="1"/>
  </cols>
  <sheetData>
    <row r="1" spans="1:16" ht="15.75" customHeight="1">
      <c r="A1" s="2"/>
      <c r="B1" s="2"/>
      <c r="C1" s="2"/>
      <c r="D1" s="2"/>
      <c r="E1" s="2"/>
      <c r="F1" s="3">
        <v>40585</v>
      </c>
      <c r="G1" s="3"/>
      <c r="H1" s="3"/>
      <c r="I1" s="4"/>
      <c r="J1" s="5"/>
      <c r="K1" s="4"/>
      <c r="L1" s="6"/>
      <c r="M1" s="6"/>
      <c r="N1" s="6"/>
      <c r="O1" s="7"/>
      <c r="P1" s="8"/>
    </row>
    <row r="2" spans="1:16" ht="15.75" customHeight="1">
      <c r="A2" s="2"/>
      <c r="B2" s="2"/>
      <c r="C2" s="2"/>
      <c r="D2" s="2"/>
      <c r="E2" s="2"/>
      <c r="F2" s="3" t="s">
        <v>0</v>
      </c>
      <c r="G2" s="3"/>
      <c r="H2" s="3"/>
      <c r="I2" s="4"/>
      <c r="J2" s="5"/>
      <c r="K2" s="4"/>
      <c r="L2" s="6"/>
      <c r="M2" s="6"/>
      <c r="N2" s="6"/>
      <c r="O2" s="7"/>
      <c r="P2" s="8"/>
    </row>
    <row r="3" spans="1:16" ht="15.75" customHeight="1">
      <c r="A3" s="9" t="s">
        <v>1</v>
      </c>
      <c r="B3" s="9"/>
      <c r="C3" s="9"/>
      <c r="D3" s="9"/>
      <c r="E3" s="9"/>
      <c r="F3" s="9"/>
      <c r="G3" s="9"/>
      <c r="H3" s="9"/>
      <c r="I3" s="4"/>
      <c r="J3" s="5"/>
      <c r="K3" s="4"/>
      <c r="L3" s="6"/>
      <c r="M3" s="6"/>
      <c r="N3" s="6"/>
      <c r="O3" s="7"/>
      <c r="P3" s="8"/>
    </row>
    <row r="4" spans="1:16" ht="15.75" customHeight="1">
      <c r="A4" s="9" t="s">
        <v>2</v>
      </c>
      <c r="B4" s="9"/>
      <c r="C4" s="9"/>
      <c r="D4" s="9"/>
      <c r="E4" s="9"/>
      <c r="F4" s="9"/>
      <c r="G4" s="9"/>
      <c r="H4" s="9"/>
      <c r="I4" s="4"/>
      <c r="J4" s="5"/>
      <c r="K4" s="4"/>
      <c r="L4" s="6"/>
      <c r="M4" s="6"/>
      <c r="N4" s="6"/>
      <c r="O4" s="7"/>
      <c r="P4" s="8"/>
    </row>
    <row r="5" spans="1:15" ht="15.75" customHeight="1">
      <c r="A5" s="9" t="s">
        <v>3</v>
      </c>
      <c r="B5" s="9"/>
      <c r="C5" s="9"/>
      <c r="D5" s="9"/>
      <c r="E5" s="9"/>
      <c r="F5" s="9"/>
      <c r="G5" s="9"/>
      <c r="H5" s="9"/>
      <c r="I5" s="4"/>
      <c r="J5" s="5"/>
      <c r="K5" s="4"/>
      <c r="L5" s="6"/>
      <c r="M5" s="6"/>
      <c r="N5" s="6"/>
      <c r="O5" s="7"/>
    </row>
    <row r="6" spans="1:15" ht="15.75" customHeight="1">
      <c r="A6" s="9" t="s">
        <v>4</v>
      </c>
      <c r="B6" s="9"/>
      <c r="C6" s="9"/>
      <c r="D6" s="9"/>
      <c r="E6" s="9"/>
      <c r="F6" s="9"/>
      <c r="G6" s="9"/>
      <c r="H6" s="9"/>
      <c r="I6" s="4"/>
      <c r="J6" s="5"/>
      <c r="K6" s="4"/>
      <c r="L6" s="6"/>
      <c r="M6" s="6"/>
      <c r="N6" s="6"/>
      <c r="O6" s="7"/>
    </row>
    <row r="7" spans="1:16" ht="15.75" customHeight="1">
      <c r="A7" s="9" t="s">
        <v>5</v>
      </c>
      <c r="B7" s="9"/>
      <c r="C7" s="9"/>
      <c r="D7" s="9"/>
      <c r="E7" s="9"/>
      <c r="F7" s="9"/>
      <c r="G7" s="9"/>
      <c r="H7" s="9"/>
      <c r="I7" s="4"/>
      <c r="J7" s="5"/>
      <c r="K7" s="4"/>
      <c r="L7" s="6"/>
      <c r="M7" s="6"/>
      <c r="N7" s="6"/>
      <c r="O7" s="7"/>
      <c r="P7" s="8"/>
    </row>
    <row r="8" spans="1:16" ht="17.25" customHeight="1">
      <c r="A8" s="10"/>
      <c r="D8" s="7"/>
      <c r="F8" s="14"/>
      <c r="G8" s="15"/>
      <c r="H8" s="16"/>
      <c r="I8" s="16"/>
      <c r="J8" s="17"/>
      <c r="K8" s="16"/>
      <c r="L8" s="6"/>
      <c r="M8" s="6"/>
      <c r="N8" s="6"/>
      <c r="O8" s="7"/>
      <c r="P8" s="8"/>
    </row>
    <row r="9" spans="1:16" ht="15.75">
      <c r="A9" s="18" t="s">
        <v>6</v>
      </c>
      <c r="B9" s="18"/>
      <c r="C9" s="18"/>
      <c r="D9" s="18"/>
      <c r="E9" s="18"/>
      <c r="F9" s="18"/>
      <c r="G9" s="18"/>
      <c r="H9" s="18"/>
      <c r="I9" s="19"/>
      <c r="J9" s="20"/>
      <c r="K9" s="19"/>
      <c r="L9" s="6"/>
      <c r="M9" s="6"/>
      <c r="N9" s="6"/>
      <c r="O9" s="7"/>
      <c r="P9" s="8"/>
    </row>
    <row r="10" spans="1:16" ht="7.5" customHeight="1">
      <c r="A10" s="18"/>
      <c r="B10" s="18"/>
      <c r="C10" s="18"/>
      <c r="D10" s="18"/>
      <c r="E10" s="18"/>
      <c r="F10" s="18"/>
      <c r="G10" s="18"/>
      <c r="H10" s="18"/>
      <c r="I10" s="19"/>
      <c r="J10" s="20"/>
      <c r="K10" s="19"/>
      <c r="L10" s="6"/>
      <c r="M10" s="6"/>
      <c r="N10" s="6"/>
      <c r="O10" s="7"/>
      <c r="P10" s="8"/>
    </row>
    <row r="11" spans="1:16" ht="6.75" customHeight="1">
      <c r="A11" s="21"/>
      <c r="C11" s="10"/>
      <c r="D11" s="4"/>
      <c r="E11" s="22"/>
      <c r="F11" s="23"/>
      <c r="G11" s="24"/>
      <c r="L11" s="6"/>
      <c r="M11" s="6"/>
      <c r="N11" s="6"/>
      <c r="O11" s="7"/>
      <c r="P11" s="8"/>
    </row>
    <row r="12" spans="1:15" ht="15.75">
      <c r="A12" s="26"/>
      <c r="C12" s="27" t="s">
        <v>7</v>
      </c>
      <c r="D12" s="28"/>
      <c r="E12" s="22"/>
      <c r="F12" s="29"/>
      <c r="G12" s="30"/>
      <c r="L12" s="6"/>
      <c r="M12" s="6"/>
      <c r="N12" s="6"/>
      <c r="O12" s="7"/>
    </row>
    <row r="13" spans="1:16" ht="15.75">
      <c r="A13" s="31"/>
      <c r="C13" s="29" t="s">
        <v>8</v>
      </c>
      <c r="D13" s="32"/>
      <c r="E13" s="33" t="s">
        <v>9</v>
      </c>
      <c r="F13" s="29"/>
      <c r="G13" s="34">
        <v>2009</v>
      </c>
      <c r="L13" s="6"/>
      <c r="M13" s="6"/>
      <c r="N13" s="6"/>
      <c r="O13" s="7"/>
      <c r="P13" s="8"/>
    </row>
    <row r="14" spans="3:16" ht="15.75">
      <c r="C14" s="29" t="s">
        <v>10</v>
      </c>
      <c r="D14" s="28"/>
      <c r="E14" s="35" t="s">
        <v>11</v>
      </c>
      <c r="F14" s="23"/>
      <c r="G14" s="29" t="s">
        <v>8</v>
      </c>
      <c r="L14" s="6"/>
      <c r="M14" s="6"/>
      <c r="N14" s="6"/>
      <c r="O14" s="7"/>
      <c r="P14" s="8"/>
    </row>
    <row r="15" spans="1:16" ht="15.75">
      <c r="A15" s="7" t="s">
        <v>12</v>
      </c>
      <c r="C15" s="29" t="s">
        <v>13</v>
      </c>
      <c r="D15" s="36"/>
      <c r="E15" s="35" t="s">
        <v>14</v>
      </c>
      <c r="F15" s="37"/>
      <c r="G15" s="29" t="s">
        <v>10</v>
      </c>
      <c r="L15" s="6"/>
      <c r="M15" s="6"/>
      <c r="N15" s="6"/>
      <c r="O15" s="7"/>
      <c r="P15" s="8"/>
    </row>
    <row r="16" spans="1:16" ht="15.75">
      <c r="A16" s="38" t="s">
        <v>15</v>
      </c>
      <c r="C16" s="39" t="s">
        <v>16</v>
      </c>
      <c r="D16" s="36"/>
      <c r="E16" s="40" t="s">
        <v>17</v>
      </c>
      <c r="F16" s="37"/>
      <c r="G16" s="39" t="s">
        <v>18</v>
      </c>
      <c r="L16" s="6"/>
      <c r="M16" s="6"/>
      <c r="N16" s="6"/>
      <c r="O16" s="7"/>
      <c r="P16" s="8"/>
    </row>
    <row r="17" spans="4:16" ht="10.5" customHeight="1">
      <c r="D17" s="4"/>
      <c r="F17" s="23"/>
      <c r="G17" s="41"/>
      <c r="L17" s="6"/>
      <c r="M17" s="6"/>
      <c r="N17" s="6"/>
      <c r="O17" s="7"/>
      <c r="P17" s="8"/>
    </row>
    <row r="18" spans="1:16" ht="19.5">
      <c r="A18" s="1" t="s">
        <v>19</v>
      </c>
      <c r="B18" s="42" t="s">
        <v>20</v>
      </c>
      <c r="C18" s="12">
        <f>C401</f>
        <v>160556626281.00256</v>
      </c>
      <c r="D18" s="4"/>
      <c r="E18" s="43">
        <f>E401</f>
        <v>191969.19999999998</v>
      </c>
      <c r="F18" s="44" t="s">
        <v>20</v>
      </c>
      <c r="G18" s="6">
        <v>837613</v>
      </c>
      <c r="H18" s="45" t="s">
        <v>21</v>
      </c>
      <c r="I18" s="45"/>
      <c r="J18" s="46"/>
      <c r="K18" s="45"/>
      <c r="L18" s="6"/>
      <c r="M18" s="6"/>
      <c r="N18" s="6"/>
      <c r="O18" s="7"/>
      <c r="P18" s="8"/>
    </row>
    <row r="19" spans="4:16" ht="17.25" customHeight="1">
      <c r="D19" s="4"/>
      <c r="F19" s="23"/>
      <c r="G19" s="41"/>
      <c r="L19" s="6"/>
      <c r="M19" s="6"/>
      <c r="N19" s="6"/>
      <c r="O19" s="7"/>
      <c r="P19" s="8"/>
    </row>
    <row r="20" spans="1:18" ht="15.75">
      <c r="A20" s="7" t="s">
        <v>22</v>
      </c>
      <c r="C20" s="11">
        <v>111088712.0829</v>
      </c>
      <c r="E20" s="47">
        <v>98.05</v>
      </c>
      <c r="F20" s="44"/>
      <c r="G20" s="6">
        <f>ROUND(C20/E20,0)</f>
        <v>1132980</v>
      </c>
      <c r="H20" s="21"/>
      <c r="I20" s="21"/>
      <c r="J20" s="48"/>
      <c r="K20" s="21"/>
      <c r="L20" s="6"/>
      <c r="M20" s="6"/>
      <c r="N20" s="6"/>
      <c r="O20" s="49"/>
      <c r="P20" s="21"/>
      <c r="Q20" s="21"/>
      <c r="R20" s="21"/>
    </row>
    <row r="21" spans="1:18" ht="15.75">
      <c r="A21" s="7" t="s">
        <v>23</v>
      </c>
      <c r="B21" s="42"/>
      <c r="C21" s="11">
        <v>264531053.7096</v>
      </c>
      <c r="D21" s="11"/>
      <c r="E21" s="47">
        <v>635.03</v>
      </c>
      <c r="F21" s="50"/>
      <c r="G21" s="6">
        <f>ROUND(C21/E21,0)</f>
        <v>416565</v>
      </c>
      <c r="H21" s="21"/>
      <c r="I21" s="21"/>
      <c r="J21" s="48"/>
      <c r="K21" s="21"/>
      <c r="L21" s="6"/>
      <c r="M21" s="6"/>
      <c r="N21" s="6"/>
      <c r="O21" s="49"/>
      <c r="P21" s="11"/>
      <c r="Q21" s="21"/>
      <c r="R21" s="21"/>
    </row>
    <row r="22" spans="1:18" ht="15.75">
      <c r="A22" s="7" t="s">
        <v>24</v>
      </c>
      <c r="B22" s="42"/>
      <c r="C22" s="11">
        <v>1579012376.2112007</v>
      </c>
      <c r="D22" s="11"/>
      <c r="E22" s="47">
        <v>814.84</v>
      </c>
      <c r="F22" s="50"/>
      <c r="G22" s="6">
        <f>ROUND(C22/E22,0)</f>
        <v>1937819</v>
      </c>
      <c r="H22" s="21"/>
      <c r="I22" s="21"/>
      <c r="J22" s="48"/>
      <c r="K22" s="21"/>
      <c r="L22" s="6"/>
      <c r="M22" s="6"/>
      <c r="N22" s="6"/>
      <c r="O22" s="49"/>
      <c r="P22" s="11"/>
      <c r="Q22" s="21"/>
      <c r="R22" s="21"/>
    </row>
    <row r="23" spans="1:18" ht="15.75">
      <c r="A23" s="7" t="s">
        <v>25</v>
      </c>
      <c r="B23" s="42"/>
      <c r="C23" s="11">
        <v>1132001762</v>
      </c>
      <c r="D23" s="11"/>
      <c r="E23" s="47">
        <v>1407.88</v>
      </c>
      <c r="F23" s="50"/>
      <c r="G23" s="6">
        <f>ROUND(C23/E23,0)</f>
        <v>804047</v>
      </c>
      <c r="H23" s="21"/>
      <c r="I23" s="21"/>
      <c r="J23" s="48"/>
      <c r="K23" s="21"/>
      <c r="L23" s="6"/>
      <c r="M23" s="6"/>
      <c r="N23" s="6"/>
      <c r="O23" s="49"/>
      <c r="P23" s="21"/>
      <c r="Q23" s="21"/>
      <c r="R23" s="21"/>
    </row>
    <row r="24" spans="1:18" ht="15.75">
      <c r="A24" s="7" t="s">
        <v>26</v>
      </c>
      <c r="B24" s="42"/>
      <c r="C24" s="11">
        <v>255512754.1717</v>
      </c>
      <c r="D24" s="11"/>
      <c r="E24" s="47">
        <v>298.11</v>
      </c>
      <c r="F24" s="50"/>
      <c r="G24" s="6">
        <f>ROUND(C24/E24,0)</f>
        <v>857109</v>
      </c>
      <c r="H24" s="21"/>
      <c r="I24" s="21"/>
      <c r="J24" s="48"/>
      <c r="K24" s="21"/>
      <c r="L24" s="6"/>
      <c r="M24" s="6"/>
      <c r="N24" s="6"/>
      <c r="O24" s="49"/>
      <c r="P24" s="11"/>
      <c r="Q24" s="21"/>
      <c r="R24" s="21"/>
    </row>
    <row r="25" spans="2:18" ht="12" customHeight="1">
      <c r="B25" s="42"/>
      <c r="C25" s="11"/>
      <c r="D25" s="11"/>
      <c r="E25" s="47"/>
      <c r="F25" s="50"/>
      <c r="H25" s="21"/>
      <c r="I25" s="21"/>
      <c r="J25" s="48"/>
      <c r="K25" s="21"/>
      <c r="L25" s="51"/>
      <c r="M25" s="21"/>
      <c r="N25" s="21"/>
      <c r="O25" s="49"/>
      <c r="P25" s="11"/>
      <c r="Q25" s="21"/>
      <c r="R25" s="21"/>
    </row>
    <row r="26" spans="1:18" ht="15.75">
      <c r="A26" s="52" t="s">
        <v>27</v>
      </c>
      <c r="B26" s="42"/>
      <c r="C26" s="11">
        <v>159671148</v>
      </c>
      <c r="D26" s="11"/>
      <c r="E26" s="47">
        <v>151.15</v>
      </c>
      <c r="F26" s="50"/>
      <c r="G26" s="6">
        <f>ROUND(C26/E26,0)</f>
        <v>1056375</v>
      </c>
      <c r="H26" s="21"/>
      <c r="I26" s="21"/>
      <c r="J26" s="48"/>
      <c r="K26" s="21"/>
      <c r="L26" s="6"/>
      <c r="M26" s="21"/>
      <c r="N26" s="21"/>
      <c r="O26" s="49"/>
      <c r="P26" s="11"/>
      <c r="Q26" s="21"/>
      <c r="R26" s="21"/>
    </row>
    <row r="27" spans="1:18" ht="15.75">
      <c r="A27" s="52" t="s">
        <v>28</v>
      </c>
      <c r="B27" s="42"/>
      <c r="C27" s="11">
        <v>640679768.5944309</v>
      </c>
      <c r="D27" s="11"/>
      <c r="E27" s="47">
        <v>892.23</v>
      </c>
      <c r="F27" s="50"/>
      <c r="G27" s="6">
        <f>ROUND(C27/E27,0)</f>
        <v>718066</v>
      </c>
      <c r="H27" s="21"/>
      <c r="I27" s="21"/>
      <c r="J27" s="48"/>
      <c r="K27" s="21"/>
      <c r="L27" s="6"/>
      <c r="M27" s="21"/>
      <c r="N27" s="21"/>
      <c r="O27" s="21"/>
      <c r="P27" s="21"/>
      <c r="Q27" s="21"/>
      <c r="R27" s="21"/>
    </row>
    <row r="28" spans="1:18" ht="15.75">
      <c r="A28" s="52" t="s">
        <v>29</v>
      </c>
      <c r="B28" s="42"/>
      <c r="C28" s="11">
        <v>517949890.198</v>
      </c>
      <c r="D28" s="11"/>
      <c r="E28" s="47">
        <v>746.69</v>
      </c>
      <c r="F28" s="50"/>
      <c r="G28" s="6">
        <f>ROUND(C28/E28,0)</f>
        <v>693661</v>
      </c>
      <c r="H28" s="21"/>
      <c r="I28" s="21"/>
      <c r="J28" s="48"/>
      <c r="K28" s="21"/>
      <c r="L28" s="6"/>
      <c r="M28" s="21"/>
      <c r="N28" s="21"/>
      <c r="O28" s="21"/>
      <c r="P28" s="11"/>
      <c r="Q28" s="21"/>
      <c r="R28" s="21"/>
    </row>
    <row r="29" spans="1:18" ht="15.75">
      <c r="A29" s="52" t="s">
        <v>30</v>
      </c>
      <c r="B29" s="42"/>
      <c r="C29" s="11">
        <v>878089011.3608023</v>
      </c>
      <c r="D29" s="11"/>
      <c r="E29" s="47">
        <v>1326.15</v>
      </c>
      <c r="F29" s="50"/>
      <c r="G29" s="6">
        <f>ROUND(C29/E29,0)</f>
        <v>662134</v>
      </c>
      <c r="H29" s="21"/>
      <c r="I29" s="21"/>
      <c r="J29" s="48"/>
      <c r="K29" s="21"/>
      <c r="L29" s="6"/>
      <c r="M29" s="21"/>
      <c r="N29" s="21"/>
      <c r="O29" s="21"/>
      <c r="P29" s="21"/>
      <c r="Q29" s="21"/>
      <c r="R29" s="21"/>
    </row>
    <row r="30" spans="1:18" ht="15.75">
      <c r="A30" s="52" t="s">
        <v>31</v>
      </c>
      <c r="B30" s="42"/>
      <c r="C30" s="11">
        <v>1031082638.4466001</v>
      </c>
      <c r="D30" s="11"/>
      <c r="E30" s="47">
        <v>406.94</v>
      </c>
      <c r="F30" s="50"/>
      <c r="G30" s="6">
        <f>ROUND(C30/E30,0)</f>
        <v>2533746</v>
      </c>
      <c r="H30" s="21"/>
      <c r="I30" s="21"/>
      <c r="J30" s="48"/>
      <c r="K30" s="21"/>
      <c r="L30" s="6"/>
      <c r="M30" s="21"/>
      <c r="N30" s="21"/>
      <c r="O30" s="21"/>
      <c r="P30" s="21"/>
      <c r="Q30" s="21"/>
      <c r="R30" s="21"/>
    </row>
    <row r="31" spans="2:18" ht="12" customHeight="1">
      <c r="B31" s="42"/>
      <c r="C31" s="53"/>
      <c r="D31" s="21"/>
      <c r="E31" s="47"/>
      <c r="F31" s="50"/>
      <c r="G31" s="6"/>
      <c r="H31" s="21"/>
      <c r="I31" s="21"/>
      <c r="J31" s="48"/>
      <c r="K31" s="21"/>
      <c r="L31" s="6"/>
      <c r="M31" s="21"/>
      <c r="N31" s="21"/>
      <c r="O31" s="21"/>
      <c r="P31" s="21"/>
      <c r="Q31" s="21"/>
      <c r="R31" s="21"/>
    </row>
    <row r="32" spans="1:18" ht="15.75">
      <c r="A32" s="52" t="s">
        <v>32</v>
      </c>
      <c r="B32" s="42"/>
      <c r="C32" s="11">
        <v>124027207.10906667</v>
      </c>
      <c r="D32" s="11"/>
      <c r="E32" s="47">
        <v>122.13</v>
      </c>
      <c r="F32" s="50"/>
      <c r="G32" s="6">
        <f>ROUND(C32/E32,0)</f>
        <v>1015534</v>
      </c>
      <c r="H32" s="21"/>
      <c r="I32" s="21"/>
      <c r="J32" s="48"/>
      <c r="K32" s="21"/>
      <c r="L32" s="6"/>
      <c r="M32" s="21"/>
      <c r="N32" s="21"/>
      <c r="O32" s="21"/>
      <c r="P32" s="21"/>
      <c r="Q32" s="21"/>
      <c r="R32" s="21"/>
    </row>
    <row r="33" spans="1:18" ht="15.75">
      <c r="A33" s="52" t="s">
        <v>33</v>
      </c>
      <c r="B33" s="42"/>
      <c r="C33" s="11">
        <v>3346817040.0301647</v>
      </c>
      <c r="D33" s="11"/>
      <c r="E33" s="47">
        <v>4296.3</v>
      </c>
      <c r="F33" s="50"/>
      <c r="G33" s="6">
        <f>ROUND(C33/E33,0)</f>
        <v>779000</v>
      </c>
      <c r="H33" s="21"/>
      <c r="I33" s="21"/>
      <c r="J33" s="48"/>
      <c r="K33" s="21"/>
      <c r="L33" s="6"/>
      <c r="M33" s="21"/>
      <c r="N33" s="21"/>
      <c r="O33" s="21"/>
      <c r="P33" s="21"/>
      <c r="Q33" s="21"/>
      <c r="R33" s="21"/>
    </row>
    <row r="34" spans="1:18" ht="15.75">
      <c r="A34" s="52" t="s">
        <v>34</v>
      </c>
      <c r="B34" s="42"/>
      <c r="C34" s="11">
        <v>27669157.9779</v>
      </c>
      <c r="D34" s="11"/>
      <c r="E34" s="47">
        <v>32.24</v>
      </c>
      <c r="F34" s="50"/>
      <c r="G34" s="6">
        <f>ROUND(C34/E34,0)</f>
        <v>858225</v>
      </c>
      <c r="H34" s="21"/>
      <c r="I34" s="21"/>
      <c r="J34" s="48"/>
      <c r="K34" s="21"/>
      <c r="L34" s="6"/>
      <c r="M34" s="21"/>
      <c r="N34" s="21"/>
      <c r="O34" s="21"/>
      <c r="P34" s="21"/>
      <c r="Q34" s="21"/>
      <c r="R34" s="21"/>
    </row>
    <row r="35" spans="1:18" ht="15.75">
      <c r="A35" s="52" t="s">
        <v>35</v>
      </c>
      <c r="B35" s="42"/>
      <c r="C35" s="11">
        <v>342314193.11257774</v>
      </c>
      <c r="D35" s="11"/>
      <c r="E35" s="47">
        <v>1264.4</v>
      </c>
      <c r="F35" s="50"/>
      <c r="G35" s="6">
        <f>ROUND(C35/E35,0)</f>
        <v>270733</v>
      </c>
      <c r="H35" s="21"/>
      <c r="I35" s="21"/>
      <c r="J35" s="48"/>
      <c r="K35" s="21"/>
      <c r="L35" s="6"/>
      <c r="M35" s="21"/>
      <c r="N35" s="21"/>
      <c r="O35" s="21"/>
      <c r="P35" s="21"/>
      <c r="Q35" s="21"/>
      <c r="R35" s="21"/>
    </row>
    <row r="36" spans="1:18" ht="15.75">
      <c r="A36" s="52" t="s">
        <v>36</v>
      </c>
      <c r="B36" s="42"/>
      <c r="C36" s="11">
        <v>133106865</v>
      </c>
      <c r="D36" s="11"/>
      <c r="E36" s="47">
        <v>184.36</v>
      </c>
      <c r="F36" s="50"/>
      <c r="G36" s="6">
        <f>ROUND(C36/E36,0)</f>
        <v>721994</v>
      </c>
      <c r="H36" s="21"/>
      <c r="I36" s="21"/>
      <c r="J36" s="48"/>
      <c r="K36" s="21"/>
      <c r="L36" s="6"/>
      <c r="M36" s="21"/>
      <c r="N36" s="21"/>
      <c r="O36" s="21"/>
      <c r="P36" s="21"/>
      <c r="Q36" s="21"/>
      <c r="R36" s="21"/>
    </row>
    <row r="37" spans="2:18" ht="12" customHeight="1">
      <c r="B37" s="42"/>
      <c r="C37" s="53"/>
      <c r="D37" s="21"/>
      <c r="E37" s="47"/>
      <c r="F37" s="50"/>
      <c r="G37" s="6"/>
      <c r="H37" s="21"/>
      <c r="I37" s="21"/>
      <c r="J37" s="48"/>
      <c r="K37" s="21"/>
      <c r="L37" s="6"/>
      <c r="M37" s="21"/>
      <c r="N37" s="21"/>
      <c r="O37" s="21"/>
      <c r="P37" s="21"/>
      <c r="Q37" s="21"/>
      <c r="R37" s="21"/>
    </row>
    <row r="38" spans="1:18" ht="15.75">
      <c r="A38" s="52" t="s">
        <v>37</v>
      </c>
      <c r="B38" s="42"/>
      <c r="C38" s="54">
        <v>1131216268.7719464</v>
      </c>
      <c r="D38" s="11"/>
      <c r="E38" s="47">
        <v>1567.68</v>
      </c>
      <c r="F38" s="50"/>
      <c r="G38" s="6">
        <f>ROUND(C38/E38,0)</f>
        <v>721586</v>
      </c>
      <c r="H38" s="21"/>
      <c r="I38" s="21"/>
      <c r="J38" s="48"/>
      <c r="K38" s="21"/>
      <c r="L38" s="6"/>
      <c r="M38" s="21"/>
      <c r="N38" s="21"/>
      <c r="O38" s="21"/>
      <c r="P38" s="21"/>
      <c r="Q38" s="21"/>
      <c r="R38" s="21"/>
    </row>
    <row r="39" spans="1:18" ht="15.75">
      <c r="A39" s="52" t="s">
        <v>38</v>
      </c>
      <c r="B39" s="42"/>
      <c r="C39" s="54">
        <v>205067746</v>
      </c>
      <c r="D39" s="11"/>
      <c r="E39" s="47">
        <v>378.59</v>
      </c>
      <c r="F39" s="50"/>
      <c r="G39" s="6">
        <f>ROUND(C39/E39,0)</f>
        <v>541662</v>
      </c>
      <c r="H39" s="21"/>
      <c r="I39" s="21"/>
      <c r="J39" s="48"/>
      <c r="K39" s="21"/>
      <c r="L39" s="6"/>
      <c r="M39" s="21"/>
      <c r="N39" s="21"/>
      <c r="O39" s="21"/>
      <c r="P39" s="21"/>
      <c r="Q39" s="21"/>
      <c r="R39" s="21"/>
    </row>
    <row r="40" spans="1:18" ht="15.75">
      <c r="A40" s="52" t="s">
        <v>39</v>
      </c>
      <c r="B40" s="42"/>
      <c r="C40" s="54">
        <v>271175069</v>
      </c>
      <c r="D40" s="11"/>
      <c r="E40" s="47">
        <v>604.86</v>
      </c>
      <c r="F40" s="50"/>
      <c r="G40" s="6">
        <f>ROUND(C40/E40,0)</f>
        <v>448327</v>
      </c>
      <c r="H40" s="21"/>
      <c r="I40" s="21"/>
      <c r="J40" s="48"/>
      <c r="K40" s="21"/>
      <c r="L40" s="6"/>
      <c r="M40" s="21"/>
      <c r="N40" s="21"/>
      <c r="O40" s="21"/>
      <c r="P40" s="21"/>
      <c r="Q40" s="21"/>
      <c r="R40" s="21"/>
    </row>
    <row r="41" spans="1:18" ht="15.75">
      <c r="A41" s="52" t="s">
        <v>40</v>
      </c>
      <c r="B41" s="42"/>
      <c r="C41" s="54">
        <v>275834839</v>
      </c>
      <c r="D41" s="11"/>
      <c r="E41" s="47">
        <v>304.87</v>
      </c>
      <c r="F41" s="50"/>
      <c r="G41" s="6">
        <f>ROUND(C41/E41,0)</f>
        <v>904762</v>
      </c>
      <c r="H41" s="21"/>
      <c r="I41" s="21"/>
      <c r="J41" s="48"/>
      <c r="K41" s="21"/>
      <c r="L41" s="6"/>
      <c r="M41" s="21"/>
      <c r="N41" s="21"/>
      <c r="O41" s="21"/>
      <c r="P41" s="21"/>
      <c r="Q41" s="21"/>
      <c r="R41" s="21"/>
    </row>
    <row r="42" spans="1:18" ht="15.75">
      <c r="A42" s="52" t="s">
        <v>41</v>
      </c>
      <c r="B42" s="42"/>
      <c r="C42" s="54">
        <v>431814267.48166656</v>
      </c>
      <c r="D42" s="11"/>
      <c r="E42" s="47">
        <v>598.88</v>
      </c>
      <c r="F42" s="50"/>
      <c r="G42" s="6">
        <f>ROUND(C42/E42,0)</f>
        <v>721036</v>
      </c>
      <c r="H42" s="21"/>
      <c r="I42" s="21"/>
      <c r="J42" s="48"/>
      <c r="K42" s="21"/>
      <c r="L42" s="6"/>
      <c r="M42" s="21"/>
      <c r="N42" s="21"/>
      <c r="O42" s="21"/>
      <c r="P42" s="21"/>
      <c r="Q42" s="21"/>
      <c r="R42" s="21"/>
    </row>
    <row r="43" spans="2:18" ht="12" customHeight="1">
      <c r="B43" s="42"/>
      <c r="C43" s="53"/>
      <c r="D43" s="21"/>
      <c r="E43" s="47"/>
      <c r="F43" s="50"/>
      <c r="G43" s="6"/>
      <c r="H43" s="21"/>
      <c r="I43" s="21"/>
      <c r="J43" s="48"/>
      <c r="K43" s="21"/>
      <c r="L43" s="6"/>
      <c r="M43" s="21"/>
      <c r="N43" s="21"/>
      <c r="O43" s="21"/>
      <c r="P43" s="21"/>
      <c r="Q43" s="21"/>
      <c r="R43" s="21"/>
    </row>
    <row r="44" spans="1:18" ht="15.75">
      <c r="A44" s="52" t="s">
        <v>42</v>
      </c>
      <c r="B44" s="42"/>
      <c r="C44" s="54"/>
      <c r="D44" s="11"/>
      <c r="E44" s="47"/>
      <c r="F44" s="50"/>
      <c r="G44" s="6"/>
      <c r="H44" s="21"/>
      <c r="I44" s="21"/>
      <c r="J44" s="48"/>
      <c r="K44" s="21"/>
      <c r="L44" s="6"/>
      <c r="M44" s="21"/>
      <c r="N44" s="21"/>
      <c r="O44" s="21"/>
      <c r="P44" s="21"/>
      <c r="Q44" s="21"/>
      <c r="R44" s="21"/>
    </row>
    <row r="45" spans="1:18" ht="15.75">
      <c r="A45" s="52" t="s">
        <v>43</v>
      </c>
      <c r="B45" s="42"/>
      <c r="C45" s="54">
        <v>74331827.9923</v>
      </c>
      <c r="D45" s="11"/>
      <c r="E45" s="47">
        <v>1.26</v>
      </c>
      <c r="F45" s="50"/>
      <c r="G45" s="6">
        <f>ROUND(C45/E45,0)</f>
        <v>58993514</v>
      </c>
      <c r="H45" s="21"/>
      <c r="I45" s="21"/>
      <c r="J45" s="48"/>
      <c r="K45" s="21"/>
      <c r="L45" s="6"/>
      <c r="M45" s="21"/>
      <c r="N45" s="21"/>
      <c r="O45" s="21"/>
      <c r="P45" s="21"/>
      <c r="Q45" s="21"/>
      <c r="R45" s="21"/>
    </row>
    <row r="46" spans="1:18" ht="15.75">
      <c r="A46" s="52"/>
      <c r="B46" s="42"/>
      <c r="C46" s="54"/>
      <c r="D46" s="11"/>
      <c r="E46" s="47"/>
      <c r="F46" s="50"/>
      <c r="G46" s="6"/>
      <c r="H46" s="21"/>
      <c r="I46" s="21"/>
      <c r="J46" s="48"/>
      <c r="K46" s="21"/>
      <c r="L46" s="6"/>
      <c r="M46" s="21"/>
      <c r="N46" s="21"/>
      <c r="O46" s="21"/>
      <c r="P46" s="21"/>
      <c r="Q46" s="21"/>
      <c r="R46" s="21"/>
    </row>
    <row r="47" spans="1:18" ht="15.75">
      <c r="A47" s="52" t="s">
        <v>44</v>
      </c>
      <c r="B47" s="42"/>
      <c r="C47" s="54">
        <v>56526956.718964696</v>
      </c>
      <c r="D47" s="11"/>
      <c r="E47" s="47">
        <v>50.34</v>
      </c>
      <c r="F47" s="50"/>
      <c r="G47" s="6">
        <f>ROUND(C47/E47,0)</f>
        <v>1122903</v>
      </c>
      <c r="H47" s="21"/>
      <c r="I47" s="21"/>
      <c r="J47" s="48"/>
      <c r="K47" s="21"/>
      <c r="L47" s="6"/>
      <c r="M47" s="21"/>
      <c r="N47" s="21"/>
      <c r="O47" s="21"/>
      <c r="P47" s="21"/>
      <c r="Q47" s="21"/>
      <c r="R47" s="21"/>
    </row>
    <row r="48" spans="1:18" ht="15.75">
      <c r="A48" s="52" t="s">
        <v>45</v>
      </c>
      <c r="B48" s="42"/>
      <c r="C48" s="54">
        <v>525289411.8047</v>
      </c>
      <c r="D48" s="11"/>
      <c r="E48" s="47">
        <v>971.49</v>
      </c>
      <c r="F48" s="50"/>
      <c r="G48" s="6">
        <f>ROUND(C48/E48,0)</f>
        <v>540705</v>
      </c>
      <c r="H48" s="21"/>
      <c r="I48" s="21"/>
      <c r="J48" s="48"/>
      <c r="K48" s="21"/>
      <c r="L48" s="6"/>
      <c r="M48" s="21"/>
      <c r="N48" s="21"/>
      <c r="O48" s="21"/>
      <c r="P48" s="21"/>
      <c r="Q48" s="21"/>
      <c r="R48" s="21"/>
    </row>
    <row r="49" spans="1:18" ht="15.75">
      <c r="A49" s="52" t="s">
        <v>46</v>
      </c>
      <c r="B49" s="42"/>
      <c r="C49" s="54">
        <v>535186978.05484766</v>
      </c>
      <c r="D49" s="11"/>
      <c r="E49" s="47">
        <v>539.89</v>
      </c>
      <c r="F49" s="50"/>
      <c r="G49" s="6">
        <f>ROUND(C49/E49,0)</f>
        <v>991289</v>
      </c>
      <c r="H49" s="21"/>
      <c r="I49" s="21"/>
      <c r="J49" s="48"/>
      <c r="K49" s="21"/>
      <c r="L49" s="6"/>
      <c r="M49" s="21"/>
      <c r="N49" s="21"/>
      <c r="O49" s="21"/>
      <c r="P49" s="21"/>
      <c r="Q49" s="21"/>
      <c r="R49" s="21"/>
    </row>
    <row r="50" spans="1:18" ht="15.75">
      <c r="A50" s="52" t="s">
        <v>47</v>
      </c>
      <c r="B50" s="42"/>
      <c r="C50" s="54">
        <v>266018290.6583</v>
      </c>
      <c r="D50" s="11"/>
      <c r="E50" s="47">
        <v>368.42</v>
      </c>
      <c r="F50" s="50"/>
      <c r="G50" s="6">
        <f>ROUND(C50/E50,0)</f>
        <v>722052</v>
      </c>
      <c r="H50" s="21"/>
      <c r="I50" s="21"/>
      <c r="J50" s="48"/>
      <c r="K50" s="21"/>
      <c r="L50" s="6"/>
      <c r="M50" s="21"/>
      <c r="N50" s="21"/>
      <c r="O50" s="21"/>
      <c r="P50" s="21"/>
      <c r="Q50" s="21"/>
      <c r="R50" s="21"/>
    </row>
    <row r="51" spans="1:18" ht="15.75">
      <c r="A51" s="52" t="s">
        <v>48</v>
      </c>
      <c r="B51" s="42"/>
      <c r="C51" s="54">
        <v>825744500.5839602</v>
      </c>
      <c r="D51" s="11"/>
      <c r="E51" s="47">
        <v>1872.79</v>
      </c>
      <c r="F51" s="50"/>
      <c r="G51" s="6">
        <f>ROUND(C51/E51,0)</f>
        <v>440917</v>
      </c>
      <c r="H51" s="21"/>
      <c r="I51" s="21"/>
      <c r="J51" s="48"/>
      <c r="K51" s="21"/>
      <c r="L51" s="6"/>
      <c r="M51" s="21"/>
      <c r="N51" s="21"/>
      <c r="O51" s="21"/>
      <c r="P51" s="21"/>
      <c r="Q51" s="21"/>
      <c r="R51" s="21"/>
    </row>
    <row r="52" spans="2:18" ht="12" customHeight="1">
      <c r="B52" s="42"/>
      <c r="C52" s="54"/>
      <c r="D52" s="21"/>
      <c r="E52" s="47"/>
      <c r="F52" s="50"/>
      <c r="G52" s="6"/>
      <c r="H52" s="21"/>
      <c r="I52" s="21"/>
      <c r="J52" s="48"/>
      <c r="K52" s="21"/>
      <c r="L52" s="6"/>
      <c r="M52" s="21"/>
      <c r="N52" s="21"/>
      <c r="O52" s="21"/>
      <c r="P52" s="21"/>
      <c r="Q52" s="21"/>
      <c r="R52" s="21"/>
    </row>
    <row r="53" spans="1:18" ht="15.75">
      <c r="A53" s="52" t="s">
        <v>49</v>
      </c>
      <c r="B53" s="42"/>
      <c r="C53" s="54">
        <v>40202429.504125044</v>
      </c>
      <c r="D53" s="11"/>
      <c r="E53" s="47">
        <v>30.98</v>
      </c>
      <c r="F53" s="50"/>
      <c r="G53" s="6">
        <f>ROUND(C53/E53,0)</f>
        <v>1297690</v>
      </c>
      <c r="H53" s="21"/>
      <c r="I53" s="21"/>
      <c r="J53" s="48"/>
      <c r="K53" s="21"/>
      <c r="L53" s="6"/>
      <c r="M53" s="21"/>
      <c r="N53" s="21"/>
      <c r="O53" s="21"/>
      <c r="P53" s="21"/>
      <c r="Q53" s="21"/>
      <c r="R53" s="21"/>
    </row>
    <row r="54" spans="1:18" ht="15.75">
      <c r="A54" s="52" t="s">
        <v>50</v>
      </c>
      <c r="B54" s="42"/>
      <c r="C54" s="54">
        <v>166726431.6648</v>
      </c>
      <c r="D54" s="11"/>
      <c r="E54" s="47">
        <v>307.41</v>
      </c>
      <c r="F54" s="50"/>
      <c r="G54" s="6">
        <f>ROUND(C54/E54,0)</f>
        <v>542359</v>
      </c>
      <c r="H54" s="21"/>
      <c r="I54" s="21"/>
      <c r="J54" s="48"/>
      <c r="K54" s="21"/>
      <c r="L54" s="6"/>
      <c r="M54" s="21"/>
      <c r="N54" s="21"/>
      <c r="O54" s="21"/>
      <c r="P54" s="21"/>
      <c r="Q54" s="21"/>
      <c r="R54" s="21"/>
    </row>
    <row r="55" spans="1:18" ht="15.75">
      <c r="A55" s="52" t="s">
        <v>51</v>
      </c>
      <c r="B55" s="42"/>
      <c r="C55" s="54">
        <v>83188706.2657381</v>
      </c>
      <c r="D55" s="11"/>
      <c r="E55" s="47">
        <v>84.58</v>
      </c>
      <c r="F55" s="50"/>
      <c r="G55" s="6">
        <f>ROUND(C55/E55,0)</f>
        <v>983551</v>
      </c>
      <c r="H55" s="21"/>
      <c r="I55" s="21"/>
      <c r="J55" s="48"/>
      <c r="K55" s="21"/>
      <c r="L55" s="6"/>
      <c r="M55" s="21"/>
      <c r="N55" s="21"/>
      <c r="O55" s="21"/>
      <c r="P55" s="21"/>
      <c r="Q55" s="21"/>
      <c r="R55" s="21"/>
    </row>
    <row r="56" spans="1:18" ht="15.75">
      <c r="A56" s="52" t="s">
        <v>52</v>
      </c>
      <c r="B56" s="42"/>
      <c r="C56" s="54">
        <v>3649837522</v>
      </c>
      <c r="D56" s="11"/>
      <c r="E56" s="47">
        <v>4740.05</v>
      </c>
      <c r="F56" s="50"/>
      <c r="G56" s="6">
        <f>ROUND(C56/E56,0)</f>
        <v>770000</v>
      </c>
      <c r="H56" s="21"/>
      <c r="I56" s="21"/>
      <c r="J56" s="48"/>
      <c r="K56" s="21"/>
      <c r="L56" s="6"/>
      <c r="M56" s="21"/>
      <c r="N56" s="21"/>
      <c r="O56" s="21"/>
      <c r="P56" s="21"/>
      <c r="Q56" s="21"/>
      <c r="R56" s="21"/>
    </row>
    <row r="57" spans="1:18" ht="12" customHeight="1">
      <c r="A57" s="52"/>
      <c r="B57" s="42"/>
      <c r="D57" s="11"/>
      <c r="F57" s="50"/>
      <c r="G57" s="6"/>
      <c r="H57" s="21"/>
      <c r="I57" s="21"/>
      <c r="J57" s="48"/>
      <c r="K57" s="21"/>
      <c r="L57" s="6"/>
      <c r="M57" s="21"/>
      <c r="N57" s="21"/>
      <c r="O57" s="21"/>
      <c r="P57" s="21"/>
      <c r="Q57" s="21"/>
      <c r="R57" s="21"/>
    </row>
    <row r="58" spans="1:18" ht="15.75">
      <c r="A58" s="52" t="s">
        <v>53</v>
      </c>
      <c r="B58" s="42"/>
      <c r="C58" s="12">
        <f>SUM(C59:C67)</f>
        <v>2237606250.760561</v>
      </c>
      <c r="D58" s="11"/>
      <c r="E58" s="55">
        <f>SUM(E59:E67)</f>
        <v>2609.22</v>
      </c>
      <c r="F58" s="23"/>
      <c r="G58" s="6">
        <f aca="true" t="shared" si="0" ref="G58:G67">ROUND(C58/E58,0)</f>
        <v>857577</v>
      </c>
      <c r="H58" s="21"/>
      <c r="I58" s="21"/>
      <c r="J58" s="48" t="s">
        <v>54</v>
      </c>
      <c r="K58" s="21"/>
      <c r="L58" s="6"/>
      <c r="M58" s="21"/>
      <c r="N58" s="21"/>
      <c r="O58" s="21"/>
      <c r="P58" s="21"/>
      <c r="Q58" s="21"/>
      <c r="R58" s="21"/>
    </row>
    <row r="59" spans="1:18" ht="15.75">
      <c r="A59" s="52" t="s">
        <v>55</v>
      </c>
      <c r="B59" s="42" t="s">
        <v>56</v>
      </c>
      <c r="C59" s="54">
        <v>259753224.62286198</v>
      </c>
      <c r="D59" s="11" t="s">
        <v>57</v>
      </c>
      <c r="E59" s="55">
        <v>412.05</v>
      </c>
      <c r="F59" s="11" t="s">
        <v>57</v>
      </c>
      <c r="G59" s="6">
        <f t="shared" si="0"/>
        <v>630392</v>
      </c>
      <c r="H59" s="21" t="s">
        <v>58</v>
      </c>
      <c r="I59" s="21"/>
      <c r="J59" s="48"/>
      <c r="K59" s="21"/>
      <c r="L59" s="6"/>
      <c r="M59" s="21"/>
      <c r="N59" s="21"/>
      <c r="O59" s="21"/>
      <c r="P59" s="21"/>
      <c r="Q59" s="21"/>
      <c r="R59" s="21"/>
    </row>
    <row r="60" spans="1:18" ht="15.75">
      <c r="A60" s="52" t="s">
        <v>59</v>
      </c>
      <c r="B60" s="42" t="s">
        <v>56</v>
      </c>
      <c r="C60" s="54">
        <v>113633555.5913084</v>
      </c>
      <c r="D60" s="11" t="s">
        <v>57</v>
      </c>
      <c r="E60" s="55">
        <v>237.94</v>
      </c>
      <c r="F60" s="11" t="s">
        <v>57</v>
      </c>
      <c r="G60" s="6">
        <f t="shared" si="0"/>
        <v>477572</v>
      </c>
      <c r="H60" s="21" t="s">
        <v>58</v>
      </c>
      <c r="I60" s="21"/>
      <c r="J60" s="48"/>
      <c r="K60" s="21"/>
      <c r="L60" s="6"/>
      <c r="M60" s="21"/>
      <c r="N60" s="21"/>
      <c r="O60" s="21"/>
      <c r="P60" s="21"/>
      <c r="Q60" s="21"/>
      <c r="R60" s="21"/>
    </row>
    <row r="61" spans="1:18" ht="15.75">
      <c r="A61" s="52" t="s">
        <v>60</v>
      </c>
      <c r="B61" s="42" t="s">
        <v>56</v>
      </c>
      <c r="C61" s="54">
        <v>254253485.9980569</v>
      </c>
      <c r="D61" s="11" t="s">
        <v>57</v>
      </c>
      <c r="E61" s="55">
        <v>158.11</v>
      </c>
      <c r="F61" s="11" t="s">
        <v>57</v>
      </c>
      <c r="G61" s="6">
        <f t="shared" si="0"/>
        <v>1608080</v>
      </c>
      <c r="H61" s="21" t="s">
        <v>58</v>
      </c>
      <c r="I61" s="21"/>
      <c r="J61" s="48"/>
      <c r="K61" s="21"/>
      <c r="L61" s="6"/>
      <c r="M61" s="21"/>
      <c r="N61" s="21"/>
      <c r="O61" s="21"/>
      <c r="P61" s="21"/>
      <c r="Q61" s="21"/>
      <c r="R61" s="21"/>
    </row>
    <row r="62" spans="1:18" ht="15.75">
      <c r="A62" s="52" t="s">
        <v>61</v>
      </c>
      <c r="B62" s="42" t="s">
        <v>56</v>
      </c>
      <c r="C62" s="54">
        <v>222054190.1087</v>
      </c>
      <c r="D62" s="11" t="s">
        <v>57</v>
      </c>
      <c r="E62" s="55">
        <v>203.27</v>
      </c>
      <c r="F62" s="11" t="s">
        <v>57</v>
      </c>
      <c r="G62" s="6">
        <f t="shared" si="0"/>
        <v>1092410</v>
      </c>
      <c r="H62" s="21" t="s">
        <v>58</v>
      </c>
      <c r="I62" s="21"/>
      <c r="J62" s="48"/>
      <c r="K62" s="21"/>
      <c r="L62" s="6"/>
      <c r="M62" s="21"/>
      <c r="N62" s="21"/>
      <c r="O62" s="21"/>
      <c r="P62" s="21"/>
      <c r="Q62" s="21"/>
      <c r="R62" s="21"/>
    </row>
    <row r="63" spans="1:18" ht="15.75">
      <c r="A63" s="52" t="s">
        <v>62</v>
      </c>
      <c r="B63" s="42" t="s">
        <v>56</v>
      </c>
      <c r="C63" s="54">
        <v>152304527.26116437</v>
      </c>
      <c r="D63" s="11" t="s">
        <v>57</v>
      </c>
      <c r="E63" s="55">
        <v>237.87</v>
      </c>
      <c r="F63" s="11" t="s">
        <v>57</v>
      </c>
      <c r="G63" s="6">
        <f t="shared" si="0"/>
        <v>640285</v>
      </c>
      <c r="H63" s="21" t="s">
        <v>58</v>
      </c>
      <c r="I63" s="21"/>
      <c r="J63" s="48"/>
      <c r="K63" s="21"/>
      <c r="L63" s="6"/>
      <c r="M63" s="21"/>
      <c r="N63" s="21"/>
      <c r="O63" s="21"/>
      <c r="P63" s="21"/>
      <c r="Q63" s="21"/>
      <c r="R63" s="21"/>
    </row>
    <row r="64" spans="1:18" ht="15.75">
      <c r="A64" s="52" t="s">
        <v>63</v>
      </c>
      <c r="B64" s="42" t="s">
        <v>56</v>
      </c>
      <c r="C64" s="54">
        <v>249882569.78633195</v>
      </c>
      <c r="D64" s="11" t="s">
        <v>57</v>
      </c>
      <c r="E64" s="55">
        <v>193.34</v>
      </c>
      <c r="F64" s="11" t="s">
        <v>57</v>
      </c>
      <c r="G64" s="6">
        <f t="shared" si="0"/>
        <v>1292451</v>
      </c>
      <c r="H64" s="21" t="s">
        <v>58</v>
      </c>
      <c r="I64" s="21"/>
      <c r="J64" s="48"/>
      <c r="K64" s="21"/>
      <c r="L64" s="6"/>
      <c r="M64" s="21"/>
      <c r="N64" s="21"/>
      <c r="O64" s="21"/>
      <c r="P64" s="21"/>
      <c r="Q64" s="21"/>
      <c r="R64" s="21"/>
    </row>
    <row r="65" spans="1:18" ht="15.75">
      <c r="A65" s="52" t="s">
        <v>64</v>
      </c>
      <c r="B65" s="42" t="s">
        <v>56</v>
      </c>
      <c r="C65" s="54">
        <v>777567256.9819633</v>
      </c>
      <c r="D65" s="11" t="s">
        <v>57</v>
      </c>
      <c r="E65" s="55">
        <v>912.98</v>
      </c>
      <c r="F65" s="11" t="s">
        <v>57</v>
      </c>
      <c r="G65" s="6">
        <f t="shared" si="0"/>
        <v>851680</v>
      </c>
      <c r="H65" s="21" t="s">
        <v>58</v>
      </c>
      <c r="I65" s="21"/>
      <c r="J65" s="48"/>
      <c r="K65" s="21"/>
      <c r="L65" s="6"/>
      <c r="M65" s="21"/>
      <c r="N65" s="21"/>
      <c r="O65" s="21"/>
      <c r="P65" s="21"/>
      <c r="Q65" s="21"/>
      <c r="R65" s="21"/>
    </row>
    <row r="66" spans="1:18" ht="15.75">
      <c r="A66" s="52" t="s">
        <v>65</v>
      </c>
      <c r="B66" s="42" t="s">
        <v>56</v>
      </c>
      <c r="C66" s="54">
        <v>58073948.20727379</v>
      </c>
      <c r="D66" s="11" t="s">
        <v>57</v>
      </c>
      <c r="E66" s="55">
        <v>34.02</v>
      </c>
      <c r="F66" s="11" t="s">
        <v>57</v>
      </c>
      <c r="G66" s="6">
        <f t="shared" si="0"/>
        <v>1707053</v>
      </c>
      <c r="H66" s="21" t="s">
        <v>58</v>
      </c>
      <c r="I66" s="21"/>
      <c r="J66" s="48"/>
      <c r="K66" s="21"/>
      <c r="L66" s="6"/>
      <c r="M66" s="21"/>
      <c r="N66" s="21"/>
      <c r="O66" s="21"/>
      <c r="P66" s="21"/>
      <c r="Q66" s="21"/>
      <c r="R66" s="21"/>
    </row>
    <row r="67" spans="1:18" ht="15.75">
      <c r="A67" s="52" t="s">
        <v>66</v>
      </c>
      <c r="B67" s="42" t="s">
        <v>56</v>
      </c>
      <c r="C67" s="54">
        <v>150083492.2029</v>
      </c>
      <c r="D67" s="11" t="s">
        <v>57</v>
      </c>
      <c r="E67" s="55">
        <v>219.64</v>
      </c>
      <c r="F67" s="11" t="s">
        <v>57</v>
      </c>
      <c r="G67" s="6">
        <f t="shared" si="0"/>
        <v>683316</v>
      </c>
      <c r="H67" s="21" t="s">
        <v>58</v>
      </c>
      <c r="I67" s="21"/>
      <c r="J67" s="48"/>
      <c r="K67" s="21"/>
      <c r="L67" s="6"/>
      <c r="M67" s="21"/>
      <c r="N67" s="21"/>
      <c r="O67" s="21"/>
      <c r="P67" s="21"/>
      <c r="Q67" s="21"/>
      <c r="R67" s="21"/>
    </row>
    <row r="68" spans="1:18" ht="15.75">
      <c r="A68" s="56"/>
      <c r="B68" s="42"/>
      <c r="D68" s="21"/>
      <c r="F68" s="50"/>
      <c r="G68" s="6"/>
      <c r="H68" s="21"/>
      <c r="I68" s="21"/>
      <c r="J68" s="48"/>
      <c r="K68" s="21"/>
      <c r="L68" s="6"/>
      <c r="M68" s="21"/>
      <c r="N68" s="21"/>
      <c r="O68" s="21"/>
      <c r="P68" s="21"/>
      <c r="Q68" s="21"/>
      <c r="R68" s="21"/>
    </row>
    <row r="69" spans="1:18" ht="15.75">
      <c r="A69" s="52" t="s">
        <v>67</v>
      </c>
      <c r="B69" s="42"/>
      <c r="C69" s="54">
        <v>1509504221.1554525</v>
      </c>
      <c r="D69" s="11"/>
      <c r="E69" s="57">
        <v>1295.66</v>
      </c>
      <c r="F69" s="50"/>
      <c r="G69" s="6">
        <f>ROUND(C69/E69,0)</f>
        <v>1165047</v>
      </c>
      <c r="H69" s="21"/>
      <c r="I69" s="21"/>
      <c r="J69" s="48"/>
      <c r="K69" s="21"/>
      <c r="L69" s="6"/>
      <c r="M69" s="21"/>
      <c r="N69" s="21"/>
      <c r="O69" s="21"/>
      <c r="P69" s="21"/>
      <c r="Q69" s="21"/>
      <c r="R69" s="21"/>
    </row>
    <row r="70" spans="1:18" ht="15.75">
      <c r="A70" s="7" t="s">
        <v>68</v>
      </c>
      <c r="B70" s="42"/>
      <c r="D70" s="11"/>
      <c r="F70" s="50"/>
      <c r="G70" s="6"/>
      <c r="H70" s="21"/>
      <c r="I70" s="21"/>
      <c r="J70" s="48"/>
      <c r="K70" s="21"/>
      <c r="L70" s="6"/>
      <c r="M70" s="21"/>
      <c r="N70" s="21"/>
      <c r="O70" s="21"/>
      <c r="P70" s="21"/>
      <c r="Q70" s="21"/>
      <c r="R70" s="21"/>
    </row>
    <row r="71" spans="1:18" ht="15.75">
      <c r="A71" s="7" t="s">
        <v>69</v>
      </c>
      <c r="B71" s="42"/>
      <c r="C71" s="54">
        <v>8408301.6239</v>
      </c>
      <c r="D71" s="11"/>
      <c r="E71" s="57">
        <v>0</v>
      </c>
      <c r="F71" s="50"/>
      <c r="G71" s="58" t="s">
        <v>70</v>
      </c>
      <c r="H71" s="21"/>
      <c r="I71" s="21"/>
      <c r="J71" s="48"/>
      <c r="K71" s="21"/>
      <c r="L71" s="6"/>
      <c r="M71" s="21"/>
      <c r="N71" s="21"/>
      <c r="O71" s="21"/>
      <c r="P71" s="21"/>
      <c r="Q71" s="21"/>
      <c r="R71" s="21"/>
    </row>
    <row r="72" spans="1:18" ht="15.75">
      <c r="A72" s="7" t="s">
        <v>71</v>
      </c>
      <c r="B72" s="42"/>
      <c r="C72" s="54">
        <v>1055990</v>
      </c>
      <c r="D72" s="11"/>
      <c r="E72" s="57">
        <v>0</v>
      </c>
      <c r="G72" s="58" t="s">
        <v>70</v>
      </c>
      <c r="H72" s="21"/>
      <c r="I72" s="21"/>
      <c r="J72" s="48"/>
      <c r="K72" s="21"/>
      <c r="L72" s="60"/>
      <c r="M72" s="21"/>
      <c r="N72" s="21"/>
      <c r="O72" s="21"/>
      <c r="P72" s="21"/>
      <c r="Q72" s="21"/>
      <c r="R72" s="21"/>
    </row>
    <row r="73" spans="1:18" ht="15.75">
      <c r="A73" s="7" t="s">
        <v>72</v>
      </c>
      <c r="B73" s="42"/>
      <c r="C73" s="54">
        <v>16924445.1534</v>
      </c>
      <c r="D73" s="11"/>
      <c r="E73" s="55">
        <v>0.34</v>
      </c>
      <c r="F73" s="50"/>
      <c r="G73" s="6">
        <f>ROUND(C73/E73,0)</f>
        <v>49777780</v>
      </c>
      <c r="H73" s="21"/>
      <c r="I73" s="21"/>
      <c r="J73" s="48"/>
      <c r="K73" s="21"/>
      <c r="L73" s="6"/>
      <c r="M73" s="21"/>
      <c r="N73" s="21"/>
      <c r="O73" s="21"/>
      <c r="P73" s="21"/>
      <c r="Q73" s="21"/>
      <c r="R73" s="21"/>
    </row>
    <row r="74" spans="1:18" ht="15.75">
      <c r="A74" s="7" t="s">
        <v>73</v>
      </c>
      <c r="B74" s="42"/>
      <c r="C74" s="54">
        <v>31581.1182</v>
      </c>
      <c r="D74" s="11"/>
      <c r="E74" s="57">
        <v>0</v>
      </c>
      <c r="F74" s="50"/>
      <c r="G74" s="58" t="s">
        <v>70</v>
      </c>
      <c r="H74" s="21"/>
      <c r="I74" s="21"/>
      <c r="J74" s="48"/>
      <c r="K74" s="21"/>
      <c r="L74" s="60"/>
      <c r="M74" s="21"/>
      <c r="N74" s="21"/>
      <c r="O74" s="21"/>
      <c r="P74" s="21"/>
      <c r="Q74" s="21"/>
      <c r="R74" s="21"/>
    </row>
    <row r="75" spans="1:18" ht="15.75">
      <c r="A75" s="7" t="s">
        <v>74</v>
      </c>
      <c r="B75" s="42"/>
      <c r="C75" s="54">
        <v>7282681.7566</v>
      </c>
      <c r="D75" s="11"/>
      <c r="E75" s="55">
        <v>4</v>
      </c>
      <c r="F75" s="50"/>
      <c r="G75" s="6">
        <f>ROUND(C75/E75,0)</f>
        <v>1820670</v>
      </c>
      <c r="H75" s="21"/>
      <c r="I75" s="21"/>
      <c r="J75" s="48"/>
      <c r="K75" s="21"/>
      <c r="L75" s="6"/>
      <c r="M75" s="21"/>
      <c r="N75" s="21"/>
      <c r="O75" s="21"/>
      <c r="P75" s="21"/>
      <c r="Q75" s="21"/>
      <c r="R75" s="21"/>
    </row>
    <row r="76" spans="1:18" ht="15.75">
      <c r="A76" s="7" t="s">
        <v>75</v>
      </c>
      <c r="B76" s="61"/>
      <c r="C76" s="54">
        <v>2922060</v>
      </c>
      <c r="D76" s="11"/>
      <c r="E76" s="57">
        <v>0</v>
      </c>
      <c r="F76" s="61"/>
      <c r="G76" s="58" t="s">
        <v>70</v>
      </c>
      <c r="H76" s="21"/>
      <c r="I76" s="21"/>
      <c r="J76" s="48"/>
      <c r="K76" s="21"/>
      <c r="L76" s="60"/>
      <c r="M76" s="21"/>
      <c r="N76" s="21"/>
      <c r="O76" s="21"/>
      <c r="P76" s="21"/>
      <c r="Q76" s="21"/>
      <c r="R76" s="21"/>
    </row>
    <row r="77" spans="1:18" ht="15.75">
      <c r="A77" s="7" t="s">
        <v>76</v>
      </c>
      <c r="B77" s="42"/>
      <c r="C77" s="54">
        <v>3021951.2298999997</v>
      </c>
      <c r="D77" s="11"/>
      <c r="E77" s="57">
        <v>0</v>
      </c>
      <c r="F77" s="50"/>
      <c r="G77" s="58" t="s">
        <v>70</v>
      </c>
      <c r="H77" s="21"/>
      <c r="I77" s="21"/>
      <c r="J77" s="48"/>
      <c r="K77" s="21"/>
      <c r="L77" s="60"/>
      <c r="M77" s="21"/>
      <c r="N77" s="21"/>
      <c r="O77" s="21"/>
      <c r="P77" s="21"/>
      <c r="Q77" s="21"/>
      <c r="R77" s="21"/>
    </row>
    <row r="78" spans="1:18" ht="15.75">
      <c r="A78" s="7" t="s">
        <v>77</v>
      </c>
      <c r="B78" s="42"/>
      <c r="C78" s="54">
        <v>11387979.0508</v>
      </c>
      <c r="D78" s="11"/>
      <c r="E78" s="57">
        <v>0</v>
      </c>
      <c r="F78" s="50"/>
      <c r="G78" s="58" t="s">
        <v>70</v>
      </c>
      <c r="H78" s="21"/>
      <c r="I78" s="21"/>
      <c r="J78" s="48"/>
      <c r="K78" s="21"/>
      <c r="L78" s="60"/>
      <c r="M78" s="21"/>
      <c r="N78" s="21"/>
      <c r="O78" s="21"/>
      <c r="P78" s="21"/>
      <c r="Q78" s="21"/>
      <c r="R78" s="21"/>
    </row>
    <row r="79" spans="1:18" ht="15.75">
      <c r="A79" s="7" t="s">
        <v>78</v>
      </c>
      <c r="B79" s="42"/>
      <c r="C79" s="54">
        <v>9440729.296600001</v>
      </c>
      <c r="D79" s="11"/>
      <c r="E79" s="55">
        <v>2.48</v>
      </c>
      <c r="F79" s="50"/>
      <c r="G79" s="6">
        <f>ROUND(C79/E79,0)</f>
        <v>3806746</v>
      </c>
      <c r="H79" s="21"/>
      <c r="I79" s="21"/>
      <c r="J79" s="48"/>
      <c r="K79" s="21"/>
      <c r="L79" s="6"/>
      <c r="M79" s="21"/>
      <c r="N79" s="21"/>
      <c r="O79" s="21"/>
      <c r="P79" s="21"/>
      <c r="Q79" s="21"/>
      <c r="R79" s="21"/>
    </row>
    <row r="80" spans="2:18" ht="15.75">
      <c r="B80" s="42"/>
      <c r="D80" s="21"/>
      <c r="F80" s="50"/>
      <c r="G80" s="6"/>
      <c r="H80" s="21"/>
      <c r="I80" s="21"/>
      <c r="J80" s="48"/>
      <c r="K80" s="21"/>
      <c r="L80" s="6"/>
      <c r="M80" s="21"/>
      <c r="N80" s="21"/>
      <c r="O80" s="21"/>
      <c r="P80" s="21"/>
      <c r="Q80" s="21"/>
      <c r="R80" s="21"/>
    </row>
    <row r="81" spans="1:18" ht="15.75">
      <c r="A81" s="52" t="s">
        <v>79</v>
      </c>
      <c r="B81" s="42"/>
      <c r="C81" s="54">
        <v>176151418.18550104</v>
      </c>
      <c r="D81" s="11"/>
      <c r="E81" s="55">
        <v>191.8</v>
      </c>
      <c r="F81" s="50"/>
      <c r="G81" s="6">
        <f>ROUND(C81/E81,0)</f>
        <v>918412</v>
      </c>
      <c r="H81" s="21"/>
      <c r="I81" s="21"/>
      <c r="J81" s="48"/>
      <c r="K81" s="21"/>
      <c r="L81" s="6"/>
      <c r="M81" s="21"/>
      <c r="N81" s="21"/>
      <c r="O81" s="21"/>
      <c r="P81" s="21"/>
      <c r="Q81" s="21"/>
      <c r="R81" s="21"/>
    </row>
    <row r="82" spans="1:18" ht="15.75">
      <c r="A82" s="52" t="s">
        <v>80</v>
      </c>
      <c r="B82" s="42"/>
      <c r="C82" s="54">
        <v>98156843.6927</v>
      </c>
      <c r="D82" s="11"/>
      <c r="E82" s="55">
        <v>91.6</v>
      </c>
      <c r="F82" s="50"/>
      <c r="G82" s="6">
        <f>ROUND(C82/E82,0)</f>
        <v>1071581</v>
      </c>
      <c r="H82" s="21"/>
      <c r="I82" s="21"/>
      <c r="J82" s="48"/>
      <c r="K82" s="21"/>
      <c r="L82" s="6"/>
      <c r="M82" s="21"/>
      <c r="N82" s="21"/>
      <c r="O82" s="21"/>
      <c r="P82" s="21"/>
      <c r="Q82" s="21"/>
      <c r="R82" s="21"/>
    </row>
    <row r="83" spans="1:18" ht="15.75">
      <c r="A83" s="52" t="s">
        <v>81</v>
      </c>
      <c r="B83" s="42"/>
      <c r="C83" s="54">
        <v>473187707.9300812</v>
      </c>
      <c r="D83" s="11"/>
      <c r="E83" s="55">
        <v>679.39</v>
      </c>
      <c r="F83" s="50"/>
      <c r="G83" s="6">
        <f>ROUND(C83/E83,0)</f>
        <v>696489</v>
      </c>
      <c r="H83" s="21"/>
      <c r="I83" s="21"/>
      <c r="J83" s="48"/>
      <c r="K83" s="21"/>
      <c r="L83" s="6"/>
      <c r="M83" s="21"/>
      <c r="N83" s="21"/>
      <c r="O83" s="21"/>
      <c r="P83" s="21"/>
      <c r="Q83" s="21"/>
      <c r="R83" s="21"/>
    </row>
    <row r="84" spans="1:18" ht="15.75">
      <c r="A84" s="52" t="s">
        <v>82</v>
      </c>
      <c r="B84" s="42"/>
      <c r="C84" s="54">
        <v>2651641018.997115</v>
      </c>
      <c r="D84" s="11"/>
      <c r="E84" s="55">
        <v>5930.5</v>
      </c>
      <c r="F84" s="50"/>
      <c r="G84" s="6">
        <f>ROUND(C84/E84,0)</f>
        <v>447119</v>
      </c>
      <c r="H84" s="21"/>
      <c r="I84" s="21"/>
      <c r="J84" s="48"/>
      <c r="K84" s="21"/>
      <c r="L84" s="6"/>
      <c r="M84" s="21"/>
      <c r="N84" s="21"/>
      <c r="O84" s="21"/>
      <c r="P84" s="21"/>
      <c r="Q84" s="21"/>
      <c r="R84" s="21"/>
    </row>
    <row r="85" spans="1:18" ht="15.75">
      <c r="A85" s="52" t="s">
        <v>83</v>
      </c>
      <c r="B85" s="42"/>
      <c r="C85" s="54">
        <v>2771603605.040693</v>
      </c>
      <c r="D85" s="11"/>
      <c r="E85" s="55">
        <v>3573.53</v>
      </c>
      <c r="F85" s="50"/>
      <c r="G85" s="6">
        <f>ROUND(C85/E85,0)</f>
        <v>775593</v>
      </c>
      <c r="H85" s="21"/>
      <c r="I85" s="21"/>
      <c r="J85" s="48"/>
      <c r="K85" s="21"/>
      <c r="L85" s="6"/>
      <c r="M85" s="21"/>
      <c r="N85" s="21"/>
      <c r="O85" s="21"/>
      <c r="P85" s="21"/>
      <c r="Q85" s="21"/>
      <c r="R85" s="21"/>
    </row>
    <row r="86" spans="2:18" ht="15.75">
      <c r="B86" s="42"/>
      <c r="D86" s="21"/>
      <c r="F86" s="50"/>
      <c r="G86" s="6"/>
      <c r="H86" s="21"/>
      <c r="I86" s="21"/>
      <c r="J86" s="48"/>
      <c r="K86" s="21"/>
      <c r="L86" s="6"/>
      <c r="M86" s="21"/>
      <c r="N86" s="21"/>
      <c r="O86" s="21"/>
      <c r="P86" s="21"/>
      <c r="Q86" s="21"/>
      <c r="R86" s="21"/>
    </row>
    <row r="87" spans="1:18" ht="15.75">
      <c r="A87" s="52" t="s">
        <v>84</v>
      </c>
      <c r="B87" s="42"/>
      <c r="C87" s="12" t="s">
        <v>85</v>
      </c>
      <c r="D87" s="62"/>
      <c r="E87" s="55">
        <f>SUM(E88:E89)</f>
        <v>973.65</v>
      </c>
      <c r="F87" s="61"/>
      <c r="G87" s="6"/>
      <c r="H87" s="21"/>
      <c r="I87" s="21"/>
      <c r="J87" s="48" t="s">
        <v>54</v>
      </c>
      <c r="K87" s="21"/>
      <c r="L87" s="6"/>
      <c r="M87" s="21"/>
      <c r="N87" s="21"/>
      <c r="O87" s="21"/>
      <c r="P87" s="21"/>
      <c r="Q87" s="21"/>
      <c r="R87" s="21"/>
    </row>
    <row r="88" spans="1:18" ht="15.75">
      <c r="A88" s="52" t="s">
        <v>86</v>
      </c>
      <c r="B88" s="42" t="s">
        <v>56</v>
      </c>
      <c r="C88" s="54">
        <v>1094521007</v>
      </c>
      <c r="D88" s="11" t="s">
        <v>57</v>
      </c>
      <c r="E88" s="55">
        <v>655.89</v>
      </c>
      <c r="F88" s="11" t="s">
        <v>57</v>
      </c>
      <c r="G88" s="6">
        <f>ROUND(C88/E88,0)</f>
        <v>1668757</v>
      </c>
      <c r="H88" s="21" t="s">
        <v>58</v>
      </c>
      <c r="I88" s="21"/>
      <c r="J88" s="48"/>
      <c r="K88" s="21"/>
      <c r="L88" s="6"/>
      <c r="M88" s="21"/>
      <c r="N88" s="21"/>
      <c r="O88" s="21"/>
      <c r="P88" s="21"/>
      <c r="Q88" s="21"/>
      <c r="R88" s="21"/>
    </row>
    <row r="89" spans="1:18" ht="15.75">
      <c r="A89" s="52" t="s">
        <v>87</v>
      </c>
      <c r="B89" s="42" t="s">
        <v>56</v>
      </c>
      <c r="C89" s="12" t="s">
        <v>85</v>
      </c>
      <c r="D89" s="11" t="s">
        <v>57</v>
      </c>
      <c r="E89" s="55">
        <v>317.76</v>
      </c>
      <c r="F89" s="11" t="s">
        <v>88</v>
      </c>
      <c r="G89" s="60"/>
      <c r="H89" s="21"/>
      <c r="I89" s="21"/>
      <c r="J89" s="48"/>
      <c r="K89" s="21"/>
      <c r="L89" s="6"/>
      <c r="M89" s="21"/>
      <c r="N89" s="21"/>
      <c r="O89" s="21"/>
      <c r="P89" s="21"/>
      <c r="Q89" s="21"/>
      <c r="R89" s="21"/>
    </row>
    <row r="90" spans="2:18" ht="15.75">
      <c r="B90" s="42"/>
      <c r="D90" s="21"/>
      <c r="F90" s="50"/>
      <c r="G90" s="6"/>
      <c r="H90" s="21"/>
      <c r="I90" s="21"/>
      <c r="J90" s="48"/>
      <c r="K90" s="21"/>
      <c r="L90" s="6"/>
      <c r="M90" s="21"/>
      <c r="N90" s="21"/>
      <c r="O90" s="21"/>
      <c r="P90" s="21"/>
      <c r="Q90" s="21"/>
      <c r="R90" s="21"/>
    </row>
    <row r="91" spans="1:18" ht="15.75">
      <c r="A91" s="52" t="s">
        <v>89</v>
      </c>
      <c r="B91" s="42"/>
      <c r="C91" s="54">
        <v>46483384.77725258</v>
      </c>
      <c r="D91" s="11"/>
      <c r="E91" s="55">
        <v>43.56</v>
      </c>
      <c r="F91" s="50"/>
      <c r="G91" s="6">
        <f>ROUND(C91/E91,0)</f>
        <v>1067112</v>
      </c>
      <c r="H91" s="21"/>
      <c r="I91" s="21"/>
      <c r="J91" s="48"/>
      <c r="K91" s="21"/>
      <c r="L91" s="6"/>
      <c r="M91" s="21"/>
      <c r="N91" s="21"/>
      <c r="O91" s="21"/>
      <c r="P91" s="21"/>
      <c r="Q91" s="21"/>
      <c r="R91" s="21"/>
    </row>
    <row r="92" spans="1:18" ht="15.75">
      <c r="A92" s="52" t="s">
        <v>90</v>
      </c>
      <c r="B92" s="42"/>
      <c r="C92" s="54">
        <v>303275053.10624784</v>
      </c>
      <c r="D92" s="11"/>
      <c r="E92" s="55">
        <v>386.12</v>
      </c>
      <c r="F92" s="50"/>
      <c r="G92" s="6">
        <f>ROUND(C92/E92,0)</f>
        <v>785442</v>
      </c>
      <c r="H92" s="21"/>
      <c r="I92" s="21"/>
      <c r="J92" s="48"/>
      <c r="K92" s="21"/>
      <c r="L92" s="6"/>
      <c r="M92" s="21"/>
      <c r="N92" s="21"/>
      <c r="O92" s="21"/>
      <c r="P92" s="21"/>
      <c r="Q92" s="21"/>
      <c r="R92" s="21"/>
    </row>
    <row r="93" spans="1:18" ht="15.75">
      <c r="A93" s="52" t="s">
        <v>91</v>
      </c>
      <c r="B93" s="42"/>
      <c r="C93" s="54">
        <v>135359231</v>
      </c>
      <c r="D93" s="11"/>
      <c r="E93" s="55">
        <v>202.77</v>
      </c>
      <c r="F93" s="50"/>
      <c r="G93" s="6">
        <f>ROUND(C93/E93,0)</f>
        <v>667551</v>
      </c>
      <c r="H93" s="21"/>
      <c r="I93" s="21"/>
      <c r="J93" s="48"/>
      <c r="K93" s="21"/>
      <c r="L93" s="6"/>
      <c r="M93" s="21"/>
      <c r="N93" s="21"/>
      <c r="O93" s="21"/>
      <c r="P93" s="21"/>
      <c r="Q93" s="21"/>
      <c r="R93" s="21"/>
    </row>
    <row r="94" spans="1:18" ht="15.75">
      <c r="A94" s="52" t="s">
        <v>92</v>
      </c>
      <c r="B94" s="42"/>
      <c r="C94" s="54">
        <v>110191941.7936</v>
      </c>
      <c r="D94" s="11"/>
      <c r="E94" s="55">
        <v>29.31</v>
      </c>
      <c r="F94" s="50"/>
      <c r="G94" s="6">
        <f>ROUND(C94/E94,0)</f>
        <v>3759534</v>
      </c>
      <c r="H94" s="21"/>
      <c r="I94" s="21"/>
      <c r="J94" s="48"/>
      <c r="K94" s="21"/>
      <c r="L94" s="6"/>
      <c r="M94" s="21"/>
      <c r="N94" s="21"/>
      <c r="O94" s="21"/>
      <c r="P94" s="21"/>
      <c r="Q94" s="21"/>
      <c r="R94" s="21"/>
    </row>
    <row r="95" spans="1:18" ht="15.75">
      <c r="A95" s="7" t="s">
        <v>93</v>
      </c>
      <c r="B95" s="42"/>
      <c r="C95" s="54">
        <v>14037177.21792224</v>
      </c>
      <c r="D95" s="11"/>
      <c r="E95" s="55">
        <v>9.88</v>
      </c>
      <c r="F95" s="50"/>
      <c r="G95" s="6">
        <f>ROUND(C95/E95,0)</f>
        <v>1420767</v>
      </c>
      <c r="H95" s="21"/>
      <c r="I95" s="21"/>
      <c r="J95" s="48"/>
      <c r="K95" s="21"/>
      <c r="L95" s="6"/>
      <c r="M95" s="21"/>
      <c r="N95" s="21"/>
      <c r="O95" s="21"/>
      <c r="P95" s="21"/>
      <c r="Q95" s="21"/>
      <c r="R95" s="21"/>
    </row>
    <row r="96" spans="2:18" ht="15.75">
      <c r="B96" s="42"/>
      <c r="D96" s="21"/>
      <c r="F96" s="50"/>
      <c r="G96" s="6"/>
      <c r="H96" s="21"/>
      <c r="I96" s="21"/>
      <c r="J96" s="48"/>
      <c r="K96" s="21"/>
      <c r="L96" s="6"/>
      <c r="M96" s="21"/>
      <c r="N96" s="21"/>
      <c r="O96" s="21"/>
      <c r="P96" s="21"/>
      <c r="Q96" s="21"/>
      <c r="R96" s="21"/>
    </row>
    <row r="97" spans="1:18" ht="15.75">
      <c r="A97" s="52" t="s">
        <v>94</v>
      </c>
      <c r="B97" s="42"/>
      <c r="C97" s="54">
        <v>622178659.1766</v>
      </c>
      <c r="D97" s="11"/>
      <c r="E97" s="55">
        <v>963.04</v>
      </c>
      <c r="F97" s="50"/>
      <c r="G97" s="6">
        <f>ROUND(C97/E97,0)</f>
        <v>646057</v>
      </c>
      <c r="H97" s="21"/>
      <c r="I97" s="21"/>
      <c r="J97" s="48"/>
      <c r="K97" s="21"/>
      <c r="L97" s="6"/>
      <c r="M97" s="21"/>
      <c r="N97" s="21"/>
      <c r="O97" s="21"/>
      <c r="P97" s="21"/>
      <c r="Q97" s="21"/>
      <c r="R97" s="21"/>
    </row>
    <row r="98" spans="1:18" ht="15.75">
      <c r="A98" s="52" t="s">
        <v>95</v>
      </c>
      <c r="B98" s="42"/>
      <c r="C98" s="54">
        <v>388089950.921256</v>
      </c>
      <c r="D98" s="11"/>
      <c r="E98" s="55">
        <v>638.36</v>
      </c>
      <c r="F98" s="50"/>
      <c r="G98" s="6">
        <f>ROUND(C98/E98,0)</f>
        <v>607948</v>
      </c>
      <c r="H98" s="21"/>
      <c r="I98" s="21"/>
      <c r="J98" s="48"/>
      <c r="K98" s="21"/>
      <c r="L98" s="6"/>
      <c r="M98" s="21"/>
      <c r="N98" s="21"/>
      <c r="O98" s="21"/>
      <c r="P98" s="21"/>
      <c r="Q98" s="21"/>
      <c r="R98" s="21"/>
    </row>
    <row r="99" spans="1:18" ht="15.75">
      <c r="A99" s="52" t="s">
        <v>96</v>
      </c>
      <c r="B99" s="42"/>
      <c r="C99" s="54">
        <v>85655548.97857423</v>
      </c>
      <c r="D99" s="11"/>
      <c r="E99" s="55">
        <v>14.55</v>
      </c>
      <c r="F99" s="50"/>
      <c r="G99" s="6">
        <f>ROUND(C99/E99,0)</f>
        <v>5886979</v>
      </c>
      <c r="H99" s="21"/>
      <c r="I99" s="21"/>
      <c r="J99" s="48"/>
      <c r="K99" s="21"/>
      <c r="L99" s="6"/>
      <c r="M99" s="21"/>
      <c r="N99" s="21"/>
      <c r="O99" s="21"/>
      <c r="P99" s="21"/>
      <c r="Q99" s="21"/>
      <c r="R99" s="21"/>
    </row>
    <row r="100" spans="1:18" ht="15.75">
      <c r="A100" s="52" t="s">
        <v>97</v>
      </c>
      <c r="B100" s="42"/>
      <c r="C100" s="54">
        <v>719418940</v>
      </c>
      <c r="D100" s="11"/>
      <c r="E100" s="55">
        <v>970.15</v>
      </c>
      <c r="F100" s="50"/>
      <c r="G100" s="6">
        <f>ROUND(C100/E100,0)</f>
        <v>741554</v>
      </c>
      <c r="H100" s="21"/>
      <c r="I100" s="21"/>
      <c r="J100" s="48"/>
      <c r="K100" s="21"/>
      <c r="L100" s="6"/>
      <c r="M100" s="21"/>
      <c r="N100" s="21"/>
      <c r="O100" s="21"/>
      <c r="P100" s="21"/>
      <c r="Q100" s="21"/>
      <c r="R100" s="21"/>
    </row>
    <row r="101" spans="2:18" ht="15.75">
      <c r="B101" s="42"/>
      <c r="C101" s="53"/>
      <c r="D101" s="11"/>
      <c r="F101" s="50"/>
      <c r="G101" s="6"/>
      <c r="H101" s="21"/>
      <c r="I101" s="21"/>
      <c r="J101" s="48"/>
      <c r="K101" s="21"/>
      <c r="L101" s="6"/>
      <c r="M101" s="21"/>
      <c r="N101" s="21"/>
      <c r="O101" s="21"/>
      <c r="P101" s="21"/>
      <c r="Q101" s="21"/>
      <c r="R101" s="21"/>
    </row>
    <row r="102" spans="1:18" ht="15.75">
      <c r="A102" s="52" t="s">
        <v>98</v>
      </c>
      <c r="B102" s="42"/>
      <c r="C102" s="54">
        <f>SUM(C103:C108)</f>
        <v>2320033531</v>
      </c>
      <c r="D102" s="11"/>
      <c r="E102" s="55">
        <f>SUM(E103:E108)</f>
        <v>3161.6800000000003</v>
      </c>
      <c r="F102" s="50"/>
      <c r="G102" s="6">
        <f aca="true" t="shared" si="1" ref="G102:G108">ROUND(C102/E102,0)</f>
        <v>733798</v>
      </c>
      <c r="H102" s="21"/>
      <c r="I102" s="21"/>
      <c r="J102" s="48" t="s">
        <v>54</v>
      </c>
      <c r="K102" s="21"/>
      <c r="L102" s="6"/>
      <c r="M102" s="21"/>
      <c r="N102" s="21"/>
      <c r="O102" s="21"/>
      <c r="P102" s="21"/>
      <c r="Q102" s="21"/>
      <c r="R102" s="21"/>
    </row>
    <row r="103" spans="1:18" ht="15.75">
      <c r="A103" s="52" t="s">
        <v>99</v>
      </c>
      <c r="B103" s="42" t="s">
        <v>56</v>
      </c>
      <c r="C103" s="54">
        <v>267320939</v>
      </c>
      <c r="D103" s="11" t="s">
        <v>57</v>
      </c>
      <c r="E103" s="55">
        <v>493.52</v>
      </c>
      <c r="F103" s="11" t="s">
        <v>57</v>
      </c>
      <c r="G103" s="6">
        <f t="shared" si="1"/>
        <v>541662</v>
      </c>
      <c r="H103" s="21" t="s">
        <v>58</v>
      </c>
      <c r="I103" s="21"/>
      <c r="J103" s="48"/>
      <c r="K103" s="21"/>
      <c r="L103" s="6"/>
      <c r="M103" s="21"/>
      <c r="N103" s="21"/>
      <c r="O103" s="21"/>
      <c r="P103" s="21"/>
      <c r="Q103" s="21"/>
      <c r="R103" s="21"/>
    </row>
    <row r="104" spans="1:18" ht="15.75">
      <c r="A104" s="52" t="s">
        <v>100</v>
      </c>
      <c r="B104" s="42" t="s">
        <v>56</v>
      </c>
      <c r="C104" s="54">
        <v>151507280</v>
      </c>
      <c r="D104" s="11" t="s">
        <v>57</v>
      </c>
      <c r="E104" s="55">
        <v>226.96</v>
      </c>
      <c r="F104" s="11" t="s">
        <v>57</v>
      </c>
      <c r="G104" s="6">
        <f t="shared" si="1"/>
        <v>667551</v>
      </c>
      <c r="H104" s="21" t="s">
        <v>58</v>
      </c>
      <c r="I104" s="21"/>
      <c r="J104" s="48"/>
      <c r="K104" s="21"/>
      <c r="L104" s="6"/>
      <c r="M104" s="21"/>
      <c r="N104" s="21"/>
      <c r="O104" s="21"/>
      <c r="P104" s="21"/>
      <c r="Q104" s="21"/>
      <c r="R104" s="21"/>
    </row>
    <row r="105" spans="1:18" ht="15.75">
      <c r="A105" s="52" t="s">
        <v>101</v>
      </c>
      <c r="B105" s="42" t="s">
        <v>56</v>
      </c>
      <c r="C105" s="54">
        <v>926824273</v>
      </c>
      <c r="D105" s="11" t="s">
        <v>57</v>
      </c>
      <c r="E105" s="55">
        <v>1249.84</v>
      </c>
      <c r="F105" s="11" t="s">
        <v>57</v>
      </c>
      <c r="G105" s="6">
        <f t="shared" si="1"/>
        <v>741554</v>
      </c>
      <c r="H105" s="21" t="s">
        <v>58</v>
      </c>
      <c r="I105" s="21"/>
      <c r="J105" s="48"/>
      <c r="K105" s="21"/>
      <c r="L105" s="6"/>
      <c r="M105" s="21"/>
      <c r="N105" s="21"/>
      <c r="O105" s="21"/>
      <c r="P105" s="21"/>
      <c r="Q105" s="21"/>
      <c r="R105" s="21"/>
    </row>
    <row r="106" spans="1:18" ht="15.75">
      <c r="A106" s="52" t="s">
        <v>102</v>
      </c>
      <c r="B106" s="42" t="s">
        <v>56</v>
      </c>
      <c r="C106" s="54">
        <v>173807653</v>
      </c>
      <c r="D106" s="11" t="s">
        <v>57</v>
      </c>
      <c r="E106" s="55">
        <v>222.83</v>
      </c>
      <c r="F106" s="11" t="s">
        <v>57</v>
      </c>
      <c r="G106" s="6">
        <f t="shared" si="1"/>
        <v>780001</v>
      </c>
      <c r="H106" s="21" t="s">
        <v>58</v>
      </c>
      <c r="I106" s="21"/>
      <c r="J106" s="48"/>
      <c r="K106" s="21"/>
      <c r="L106" s="6"/>
      <c r="M106" s="21"/>
      <c r="N106" s="21"/>
      <c r="O106" s="21"/>
      <c r="P106" s="21"/>
      <c r="Q106" s="21"/>
      <c r="R106" s="21"/>
    </row>
    <row r="107" spans="1:18" ht="15.75">
      <c r="A107" s="52" t="s">
        <v>103</v>
      </c>
      <c r="B107" s="42" t="s">
        <v>56</v>
      </c>
      <c r="C107" s="54">
        <v>148254733</v>
      </c>
      <c r="D107" s="11" t="s">
        <v>57</v>
      </c>
      <c r="E107" s="55">
        <v>221.84</v>
      </c>
      <c r="F107" s="11" t="s">
        <v>57</v>
      </c>
      <c r="G107" s="6">
        <f t="shared" si="1"/>
        <v>668296</v>
      </c>
      <c r="H107" s="21" t="s">
        <v>58</v>
      </c>
      <c r="I107" s="21"/>
      <c r="J107" s="48"/>
      <c r="K107" s="21"/>
      <c r="L107" s="6"/>
      <c r="M107" s="21"/>
      <c r="N107" s="21"/>
      <c r="O107" s="21"/>
      <c r="P107" s="21"/>
      <c r="Q107" s="21"/>
      <c r="R107" s="21"/>
    </row>
    <row r="108" spans="1:18" ht="15.75">
      <c r="A108" s="52" t="s">
        <v>104</v>
      </c>
      <c r="B108" s="42" t="s">
        <v>56</v>
      </c>
      <c r="C108" s="54">
        <v>652318653</v>
      </c>
      <c r="D108" s="11" t="s">
        <v>57</v>
      </c>
      <c r="E108" s="55">
        <v>746.69</v>
      </c>
      <c r="F108" s="11" t="s">
        <v>57</v>
      </c>
      <c r="G108" s="6">
        <f t="shared" si="1"/>
        <v>873614</v>
      </c>
      <c r="H108" s="21" t="s">
        <v>58</v>
      </c>
      <c r="I108" s="21"/>
      <c r="J108" s="48"/>
      <c r="K108" s="21"/>
      <c r="L108" s="6"/>
      <c r="M108" s="21"/>
      <c r="N108" s="21"/>
      <c r="O108" s="21"/>
      <c r="P108" s="21"/>
      <c r="Q108" s="21"/>
      <c r="R108" s="21"/>
    </row>
    <row r="109" spans="2:18" ht="15.75">
      <c r="B109" s="42"/>
      <c r="D109" s="11"/>
      <c r="E109" s="22"/>
      <c r="F109" s="50"/>
      <c r="G109" s="6"/>
      <c r="H109" s="21"/>
      <c r="I109" s="21"/>
      <c r="J109" s="48"/>
      <c r="K109" s="21"/>
      <c r="L109" s="6"/>
      <c r="M109" s="21"/>
      <c r="N109" s="21"/>
      <c r="O109" s="21"/>
      <c r="P109" s="21"/>
      <c r="Q109" s="21"/>
      <c r="R109" s="21"/>
    </row>
    <row r="110" spans="1:18" ht="15.75">
      <c r="A110" s="52" t="s">
        <v>105</v>
      </c>
      <c r="B110" s="42"/>
      <c r="C110" s="54">
        <f>SUM(C111:C115)</f>
        <v>1080739051.0592499</v>
      </c>
      <c r="D110" s="11"/>
      <c r="E110" s="55">
        <f>SUM(E111:E115)</f>
        <v>1757.89</v>
      </c>
      <c r="F110" s="23"/>
      <c r="G110" s="6">
        <f aca="true" t="shared" si="2" ref="G110:G115">ROUND(C110/E110,0)</f>
        <v>614793</v>
      </c>
      <c r="H110" s="21"/>
      <c r="I110" s="21"/>
      <c r="J110" s="48" t="s">
        <v>54</v>
      </c>
      <c r="K110" s="21"/>
      <c r="L110" s="6"/>
      <c r="M110" s="21"/>
      <c r="N110" s="21"/>
      <c r="O110" s="21"/>
      <c r="P110" s="21"/>
      <c r="Q110" s="21"/>
      <c r="R110" s="21"/>
    </row>
    <row r="111" spans="1:18" ht="15.75">
      <c r="A111" s="52" t="s">
        <v>106</v>
      </c>
      <c r="B111" s="42" t="s">
        <v>56</v>
      </c>
      <c r="C111" s="54">
        <v>102081136.32235</v>
      </c>
      <c r="D111" s="11" t="s">
        <v>57</v>
      </c>
      <c r="E111" s="55">
        <v>101.67</v>
      </c>
      <c r="F111" s="11" t="s">
        <v>57</v>
      </c>
      <c r="G111" s="6">
        <f t="shared" si="2"/>
        <v>1004044</v>
      </c>
      <c r="H111" s="21" t="s">
        <v>58</v>
      </c>
      <c r="I111" s="21"/>
      <c r="J111" s="48"/>
      <c r="K111" s="21"/>
      <c r="L111" s="6"/>
      <c r="M111" s="21"/>
      <c r="N111" s="21"/>
      <c r="O111" s="21"/>
      <c r="P111" s="21"/>
      <c r="Q111" s="21"/>
      <c r="R111" s="21"/>
    </row>
    <row r="112" spans="1:18" ht="15.75">
      <c r="A112" s="52" t="s">
        <v>107</v>
      </c>
      <c r="B112" s="42" t="s">
        <v>56</v>
      </c>
      <c r="C112" s="54">
        <v>182195492.56425065</v>
      </c>
      <c r="D112" s="11" t="s">
        <v>57</v>
      </c>
      <c r="E112" s="55">
        <v>267.3</v>
      </c>
      <c r="F112" s="11" t="s">
        <v>57</v>
      </c>
      <c r="G112" s="6">
        <f t="shared" si="2"/>
        <v>681614</v>
      </c>
      <c r="H112" s="21" t="s">
        <v>58</v>
      </c>
      <c r="I112" s="21"/>
      <c r="J112" s="48"/>
      <c r="K112" s="21"/>
      <c r="L112" s="6"/>
      <c r="M112" s="21"/>
      <c r="N112" s="21"/>
      <c r="O112" s="21"/>
      <c r="P112" s="21"/>
      <c r="Q112" s="21"/>
      <c r="R112" s="21"/>
    </row>
    <row r="113" spans="1:18" ht="15.75">
      <c r="A113" s="52" t="s">
        <v>108</v>
      </c>
      <c r="B113" s="42" t="s">
        <v>56</v>
      </c>
      <c r="C113" s="54">
        <v>287379041.9424809</v>
      </c>
      <c r="D113" s="11" t="s">
        <v>57</v>
      </c>
      <c r="E113" s="55">
        <v>760.79</v>
      </c>
      <c r="F113" s="11" t="s">
        <v>57</v>
      </c>
      <c r="G113" s="6">
        <f t="shared" si="2"/>
        <v>377738</v>
      </c>
      <c r="H113" s="21" t="s">
        <v>58</v>
      </c>
      <c r="I113" s="21"/>
      <c r="J113" s="48"/>
      <c r="K113" s="21"/>
      <c r="L113" s="6"/>
      <c r="M113" s="21"/>
      <c r="N113" s="21"/>
      <c r="O113" s="21"/>
      <c r="P113" s="21"/>
      <c r="Q113" s="21"/>
      <c r="R113" s="21"/>
    </row>
    <row r="114" spans="1:18" ht="15.75">
      <c r="A114" s="52" t="s">
        <v>109</v>
      </c>
      <c r="B114" s="42" t="s">
        <v>56</v>
      </c>
      <c r="C114" s="54">
        <v>62763830.42060496</v>
      </c>
      <c r="D114" s="11" t="s">
        <v>57</v>
      </c>
      <c r="E114" s="55">
        <v>103.62</v>
      </c>
      <c r="F114" s="11" t="s">
        <v>57</v>
      </c>
      <c r="G114" s="6">
        <f t="shared" si="2"/>
        <v>605712</v>
      </c>
      <c r="H114" s="21" t="s">
        <v>58</v>
      </c>
      <c r="I114" s="21"/>
      <c r="J114" s="48"/>
      <c r="K114" s="21"/>
      <c r="L114" s="6"/>
      <c r="M114" s="21"/>
      <c r="N114" s="21"/>
      <c r="O114" s="21"/>
      <c r="P114" s="21"/>
      <c r="Q114" s="21"/>
      <c r="R114" s="21"/>
    </row>
    <row r="115" spans="1:18" ht="15.75">
      <c r="A115" s="52" t="s">
        <v>110</v>
      </c>
      <c r="B115" s="42" t="s">
        <v>56</v>
      </c>
      <c r="C115" s="54">
        <v>446319549.80956334</v>
      </c>
      <c r="D115" s="11" t="s">
        <v>57</v>
      </c>
      <c r="E115" s="55">
        <v>524.51</v>
      </c>
      <c r="F115" s="11" t="s">
        <v>57</v>
      </c>
      <c r="G115" s="6">
        <f t="shared" si="2"/>
        <v>850927</v>
      </c>
      <c r="H115" s="21" t="s">
        <v>58</v>
      </c>
      <c r="I115" s="21"/>
      <c r="J115" s="48"/>
      <c r="K115" s="21"/>
      <c r="L115" s="6"/>
      <c r="M115" s="21"/>
      <c r="N115" s="21"/>
      <c r="O115" s="21"/>
      <c r="P115" s="21"/>
      <c r="Q115" s="21"/>
      <c r="R115" s="21"/>
    </row>
    <row r="116" spans="2:18" ht="15.75">
      <c r="B116" s="42"/>
      <c r="D116" s="21"/>
      <c r="F116" s="11"/>
      <c r="G116" s="6"/>
      <c r="H116" s="21"/>
      <c r="I116" s="21"/>
      <c r="J116" s="48"/>
      <c r="K116" s="21"/>
      <c r="L116" s="6"/>
      <c r="M116" s="21"/>
      <c r="N116" s="21"/>
      <c r="O116" s="21"/>
      <c r="P116" s="21"/>
      <c r="Q116" s="21"/>
      <c r="R116" s="21"/>
    </row>
    <row r="117" spans="1:18" ht="15.75">
      <c r="A117" s="52" t="s">
        <v>111</v>
      </c>
      <c r="B117" s="42"/>
      <c r="C117" s="54">
        <v>472331178.42799294</v>
      </c>
      <c r="D117" s="11"/>
      <c r="E117" s="55">
        <v>1117.77</v>
      </c>
      <c r="F117" s="50"/>
      <c r="G117" s="6">
        <f>ROUND(C117/E117,0)</f>
        <v>422566</v>
      </c>
      <c r="H117" s="21"/>
      <c r="I117" s="21"/>
      <c r="J117" s="48"/>
      <c r="K117" s="21"/>
      <c r="L117" s="6"/>
      <c r="M117" s="21"/>
      <c r="N117" s="21"/>
      <c r="O117" s="21"/>
      <c r="P117" s="21"/>
      <c r="Q117" s="21"/>
      <c r="R117" s="21"/>
    </row>
    <row r="118" spans="1:18" ht="15.75">
      <c r="A118" s="52" t="s">
        <v>112</v>
      </c>
      <c r="B118" s="42"/>
      <c r="C118" s="54">
        <v>582736074.4641521</v>
      </c>
      <c r="D118" s="11"/>
      <c r="E118" s="55">
        <v>1305.76</v>
      </c>
      <c r="F118" s="50"/>
      <c r="G118" s="6">
        <f>ROUND(C118/E118,0)</f>
        <v>446281</v>
      </c>
      <c r="H118" s="21"/>
      <c r="I118" s="21"/>
      <c r="J118" s="48"/>
      <c r="K118" s="21"/>
      <c r="L118" s="6"/>
      <c r="M118" s="21"/>
      <c r="N118" s="21"/>
      <c r="O118" s="21"/>
      <c r="P118" s="21"/>
      <c r="Q118" s="21"/>
      <c r="R118" s="21"/>
    </row>
    <row r="119" spans="1:18" ht="15.75">
      <c r="A119" s="52" t="s">
        <v>113</v>
      </c>
      <c r="B119" s="42"/>
      <c r="C119" s="54">
        <v>516579791.3057</v>
      </c>
      <c r="D119" s="11"/>
      <c r="E119" s="55">
        <v>141.92</v>
      </c>
      <c r="F119" s="50"/>
      <c r="G119" s="6">
        <f>ROUND(C119/E119,0)</f>
        <v>3639937</v>
      </c>
      <c r="H119" s="21"/>
      <c r="I119" s="21"/>
      <c r="J119" s="48"/>
      <c r="K119" s="21"/>
      <c r="L119" s="6"/>
      <c r="M119" s="21"/>
      <c r="N119" s="21"/>
      <c r="O119" s="21"/>
      <c r="P119" s="21"/>
      <c r="Q119" s="21"/>
      <c r="R119" s="21"/>
    </row>
    <row r="120" spans="1:18" ht="15.75">
      <c r="A120" s="52" t="s">
        <v>114</v>
      </c>
      <c r="B120" s="42"/>
      <c r="C120" s="54">
        <v>366239232.335</v>
      </c>
      <c r="D120" s="11"/>
      <c r="E120" s="55">
        <v>728.58</v>
      </c>
      <c r="F120" s="50"/>
      <c r="G120" s="6">
        <f>ROUND(C120/E120,0)</f>
        <v>502675</v>
      </c>
      <c r="H120" s="21"/>
      <c r="I120" s="21"/>
      <c r="J120" s="48"/>
      <c r="K120" s="21"/>
      <c r="L120" s="6"/>
      <c r="M120" s="21"/>
      <c r="N120" s="21"/>
      <c r="O120" s="21"/>
      <c r="P120" s="21"/>
      <c r="Q120" s="21"/>
      <c r="R120" s="21"/>
    </row>
    <row r="121" spans="1:18" ht="15.75">
      <c r="A121" s="52"/>
      <c r="B121" s="42"/>
      <c r="D121" s="11"/>
      <c r="F121" s="50"/>
      <c r="G121" s="6"/>
      <c r="H121" s="21"/>
      <c r="I121" s="21"/>
      <c r="J121" s="48"/>
      <c r="K121" s="21"/>
      <c r="L121" s="6"/>
      <c r="M121" s="21"/>
      <c r="N121" s="21"/>
      <c r="O121" s="21"/>
      <c r="P121" s="21"/>
      <c r="Q121" s="21"/>
      <c r="R121" s="21"/>
    </row>
    <row r="122" spans="1:18" ht="15.75">
      <c r="A122" s="52" t="s">
        <v>115</v>
      </c>
      <c r="B122" s="42"/>
      <c r="C122" s="54">
        <v>1790600174.691243</v>
      </c>
      <c r="D122" s="11"/>
      <c r="E122" s="55">
        <v>1090.09</v>
      </c>
      <c r="F122" s="61"/>
      <c r="G122" s="6">
        <f>ROUND(C122/E122,0)</f>
        <v>1642617</v>
      </c>
      <c r="H122" s="21"/>
      <c r="I122" s="21"/>
      <c r="J122" s="48"/>
      <c r="K122" s="21"/>
      <c r="L122" s="6"/>
      <c r="M122" s="21"/>
      <c r="N122" s="21"/>
      <c r="O122" s="21"/>
      <c r="P122" s="21"/>
      <c r="Q122" s="21"/>
      <c r="R122" s="21"/>
    </row>
    <row r="123" spans="1:18" ht="15.75">
      <c r="A123" s="52" t="s">
        <v>116</v>
      </c>
      <c r="B123" s="42"/>
      <c r="C123" s="54">
        <v>488240557.63534826</v>
      </c>
      <c r="D123" s="11"/>
      <c r="E123" s="55">
        <v>565.54</v>
      </c>
      <c r="F123" s="50"/>
      <c r="G123" s="6">
        <f>ROUND(C123/E123,0)</f>
        <v>863317</v>
      </c>
      <c r="H123" s="21"/>
      <c r="I123" s="21"/>
      <c r="J123" s="48"/>
      <c r="K123" s="21"/>
      <c r="L123" s="6"/>
      <c r="M123" s="21"/>
      <c r="N123" s="21"/>
      <c r="O123" s="21"/>
      <c r="P123" s="21"/>
      <c r="Q123" s="21"/>
      <c r="R123" s="21"/>
    </row>
    <row r="124" spans="1:18" ht="15.75">
      <c r="A124" s="52" t="s">
        <v>117</v>
      </c>
      <c r="B124" s="42"/>
      <c r="C124" s="54">
        <v>1407207699.4322</v>
      </c>
      <c r="D124" s="11"/>
      <c r="E124" s="55">
        <v>2343.96</v>
      </c>
      <c r="F124" s="50"/>
      <c r="G124" s="6">
        <f>ROUND(C124/E124,0)</f>
        <v>600355</v>
      </c>
      <c r="H124" s="21"/>
      <c r="I124" s="21"/>
      <c r="J124" s="48"/>
      <c r="K124" s="21"/>
      <c r="L124" s="6"/>
      <c r="M124" s="21"/>
      <c r="N124" s="21"/>
      <c r="O124" s="21"/>
      <c r="P124" s="21"/>
      <c r="Q124" s="21"/>
      <c r="R124" s="21"/>
    </row>
    <row r="125" spans="1:18" ht="15.75">
      <c r="A125" s="52"/>
      <c r="B125" s="42"/>
      <c r="C125" s="54"/>
      <c r="D125" s="11"/>
      <c r="E125" s="57"/>
      <c r="F125" s="50"/>
      <c r="G125" s="6"/>
      <c r="H125" s="21"/>
      <c r="I125" s="21"/>
      <c r="J125" s="48"/>
      <c r="K125" s="21"/>
      <c r="L125" s="6"/>
      <c r="M125" s="21"/>
      <c r="N125" s="21"/>
      <c r="O125" s="21"/>
      <c r="P125" s="21"/>
      <c r="Q125" s="21"/>
      <c r="R125" s="21"/>
    </row>
    <row r="126" spans="1:18" ht="15.75">
      <c r="A126" s="52" t="s">
        <v>118</v>
      </c>
      <c r="B126" s="42"/>
      <c r="C126" s="54">
        <f>SUM(C127:C129)</f>
        <v>401876896.79829437</v>
      </c>
      <c r="D126" s="11"/>
      <c r="E126" s="55">
        <f>SUM(E127:E129)</f>
        <v>468.51000000000005</v>
      </c>
      <c r="F126" s="50"/>
      <c r="G126" s="6">
        <f aca="true" t="shared" si="3" ref="G126:G132">ROUND(C126/E126,0)</f>
        <v>857777</v>
      </c>
      <c r="H126" s="21"/>
      <c r="I126" s="21"/>
      <c r="J126" s="48" t="s">
        <v>54</v>
      </c>
      <c r="K126" s="21"/>
      <c r="L126" s="6"/>
      <c r="M126" s="21"/>
      <c r="N126" s="21"/>
      <c r="O126" s="21"/>
      <c r="P126" s="21"/>
      <c r="Q126" s="21"/>
      <c r="R126" s="21"/>
    </row>
    <row r="127" spans="1:18" ht="15.75">
      <c r="A127" s="52" t="s">
        <v>119</v>
      </c>
      <c r="B127" s="42" t="s">
        <v>56</v>
      </c>
      <c r="C127" s="54">
        <v>266494113.15630507</v>
      </c>
      <c r="D127" s="11"/>
      <c r="E127" s="55">
        <v>407.48</v>
      </c>
      <c r="F127" s="11" t="s">
        <v>120</v>
      </c>
      <c r="G127" s="6">
        <f t="shared" si="3"/>
        <v>654005</v>
      </c>
      <c r="H127" s="21" t="s">
        <v>58</v>
      </c>
      <c r="I127" s="21"/>
      <c r="J127" s="48"/>
      <c r="K127" s="21"/>
      <c r="L127" s="6"/>
      <c r="M127" s="21"/>
      <c r="N127" s="21"/>
      <c r="O127" s="21"/>
      <c r="P127" s="21"/>
      <c r="Q127" s="21"/>
      <c r="R127" s="21"/>
    </row>
    <row r="128" spans="1:18" ht="15.75">
      <c r="A128" s="7" t="s">
        <v>121</v>
      </c>
      <c r="B128" s="42" t="s">
        <v>56</v>
      </c>
      <c r="C128" s="54">
        <v>68909570.20347445</v>
      </c>
      <c r="D128" s="11"/>
      <c r="E128" s="55">
        <v>24.3</v>
      </c>
      <c r="F128" s="11" t="s">
        <v>120</v>
      </c>
      <c r="G128" s="6">
        <f t="shared" si="3"/>
        <v>2835785</v>
      </c>
      <c r="H128" s="21" t="s">
        <v>58</v>
      </c>
      <c r="I128" s="21"/>
      <c r="J128" s="48"/>
      <c r="K128" s="21"/>
      <c r="L128" s="6"/>
      <c r="M128" s="21"/>
      <c r="N128" s="21"/>
      <c r="O128" s="21"/>
      <c r="P128" s="21"/>
      <c r="Q128" s="21"/>
      <c r="R128" s="21"/>
    </row>
    <row r="129" spans="1:18" ht="15.75">
      <c r="A129" s="7" t="s">
        <v>122</v>
      </c>
      <c r="B129" s="42" t="s">
        <v>56</v>
      </c>
      <c r="C129" s="54">
        <v>66473213.438514836</v>
      </c>
      <c r="D129" s="11"/>
      <c r="E129" s="55">
        <v>36.73</v>
      </c>
      <c r="F129" s="11" t="s">
        <v>120</v>
      </c>
      <c r="G129" s="6">
        <f t="shared" si="3"/>
        <v>1809780</v>
      </c>
      <c r="H129" s="21" t="s">
        <v>58</v>
      </c>
      <c r="I129" s="21"/>
      <c r="J129" s="48"/>
      <c r="K129" s="21"/>
      <c r="L129" s="6"/>
      <c r="M129" s="21"/>
      <c r="N129" s="21"/>
      <c r="O129" s="21"/>
      <c r="P129" s="21"/>
      <c r="Q129" s="21"/>
      <c r="R129" s="21"/>
    </row>
    <row r="130" spans="1:18" ht="15.75">
      <c r="A130" s="52" t="s">
        <v>123</v>
      </c>
      <c r="B130" s="42"/>
      <c r="C130" s="54">
        <f>SUM(C131:C132)</f>
        <v>259930142.11011738</v>
      </c>
      <c r="D130" s="11"/>
      <c r="E130" s="55">
        <f>SUM(E131:E132)</f>
        <v>230.94</v>
      </c>
      <c r="F130" s="50"/>
      <c r="G130" s="6">
        <f t="shared" si="3"/>
        <v>1125531</v>
      </c>
      <c r="H130" s="21"/>
      <c r="I130" s="21"/>
      <c r="J130" s="48" t="s">
        <v>54</v>
      </c>
      <c r="K130" s="21"/>
      <c r="L130" s="6"/>
      <c r="M130" s="21"/>
      <c r="N130" s="21"/>
      <c r="O130" s="21"/>
      <c r="P130" s="21"/>
      <c r="Q130" s="21"/>
      <c r="R130" s="21"/>
    </row>
    <row r="131" spans="1:18" ht="15.75">
      <c r="A131" s="52" t="s">
        <v>124</v>
      </c>
      <c r="B131" s="42" t="s">
        <v>56</v>
      </c>
      <c r="C131" s="54">
        <v>74834540.1810174</v>
      </c>
      <c r="D131" s="11" t="s">
        <v>57</v>
      </c>
      <c r="E131" s="55">
        <v>92.37</v>
      </c>
      <c r="F131" s="11" t="s">
        <v>120</v>
      </c>
      <c r="G131" s="6">
        <f t="shared" si="3"/>
        <v>810161</v>
      </c>
      <c r="H131" s="21" t="s">
        <v>58</v>
      </c>
      <c r="I131" s="21"/>
      <c r="J131" s="48"/>
      <c r="K131" s="21"/>
      <c r="L131" s="6"/>
      <c r="M131" s="21"/>
      <c r="N131" s="21"/>
      <c r="O131" s="21"/>
      <c r="P131" s="21"/>
      <c r="Q131" s="21"/>
      <c r="R131" s="21"/>
    </row>
    <row r="132" spans="1:18" ht="15.75">
      <c r="A132" s="52" t="s">
        <v>125</v>
      </c>
      <c r="B132" s="42" t="s">
        <v>56</v>
      </c>
      <c r="C132" s="54">
        <v>185095601.92909998</v>
      </c>
      <c r="D132" s="11" t="s">
        <v>57</v>
      </c>
      <c r="E132" s="55">
        <v>138.57</v>
      </c>
      <c r="F132" s="11" t="s">
        <v>57</v>
      </c>
      <c r="G132" s="6">
        <f t="shared" si="3"/>
        <v>1335755</v>
      </c>
      <c r="H132" s="21" t="s">
        <v>58</v>
      </c>
      <c r="I132" s="21"/>
      <c r="J132" s="48"/>
      <c r="K132" s="21"/>
      <c r="L132" s="6"/>
      <c r="M132" s="21"/>
      <c r="N132" s="21"/>
      <c r="O132" s="21"/>
      <c r="P132" s="21"/>
      <c r="Q132" s="21"/>
      <c r="R132" s="21"/>
    </row>
    <row r="133" spans="2:18" ht="15.75">
      <c r="B133" s="42"/>
      <c r="D133" s="21"/>
      <c r="F133" s="50"/>
      <c r="G133" s="6"/>
      <c r="H133" s="21"/>
      <c r="I133" s="21"/>
      <c r="J133" s="48"/>
      <c r="K133" s="21"/>
      <c r="L133" s="6"/>
      <c r="M133" s="21"/>
      <c r="N133" s="21"/>
      <c r="O133" s="21"/>
      <c r="P133" s="21"/>
      <c r="Q133" s="21"/>
      <c r="R133" s="21"/>
    </row>
    <row r="134" spans="1:18" ht="15.75">
      <c r="A134" s="52" t="s">
        <v>126</v>
      </c>
      <c r="B134" s="42"/>
      <c r="C134" s="54">
        <f>SUM(C135:C140)</f>
        <v>4581761249.148587</v>
      </c>
      <c r="D134" s="11"/>
      <c r="E134" s="55">
        <f>SUM(E135:E140)</f>
        <v>2443.96</v>
      </c>
      <c r="F134" s="50"/>
      <c r="G134" s="6">
        <f aca="true" t="shared" si="4" ref="G134:G140">ROUND(C134/E134,0)</f>
        <v>1874728</v>
      </c>
      <c r="H134" s="21"/>
      <c r="I134" s="21"/>
      <c r="J134" s="48" t="s">
        <v>54</v>
      </c>
      <c r="K134" s="21"/>
      <c r="L134" s="6"/>
      <c r="M134" s="21"/>
      <c r="N134" s="21"/>
      <c r="O134" s="21"/>
      <c r="P134" s="21"/>
      <c r="Q134" s="21"/>
      <c r="R134" s="21"/>
    </row>
    <row r="135" spans="1:18" ht="15.75">
      <c r="A135" s="52" t="s">
        <v>127</v>
      </c>
      <c r="B135" s="42" t="s">
        <v>56</v>
      </c>
      <c r="C135" s="54">
        <v>109407760.2848</v>
      </c>
      <c r="D135" s="11" t="s">
        <v>57</v>
      </c>
      <c r="E135" s="55">
        <v>85.59</v>
      </c>
      <c r="F135" s="11" t="s">
        <v>57</v>
      </c>
      <c r="G135" s="6">
        <f t="shared" si="4"/>
        <v>1278277</v>
      </c>
      <c r="H135" s="21" t="s">
        <v>58</v>
      </c>
      <c r="I135" s="21"/>
      <c r="J135" s="48"/>
      <c r="K135" s="21"/>
      <c r="L135" s="6"/>
      <c r="M135" s="21"/>
      <c r="N135" s="21"/>
      <c r="O135" s="21"/>
      <c r="P135" s="21"/>
      <c r="Q135" s="21"/>
      <c r="R135" s="21"/>
    </row>
    <row r="136" spans="1:18" ht="15.75">
      <c r="A136" s="52" t="s">
        <v>128</v>
      </c>
      <c r="B136" s="42" t="s">
        <v>56</v>
      </c>
      <c r="C136" s="54">
        <v>186045995.48131642</v>
      </c>
      <c r="D136" s="11" t="s">
        <v>57</v>
      </c>
      <c r="E136" s="55">
        <v>230.13</v>
      </c>
      <c r="F136" s="11" t="s">
        <v>57</v>
      </c>
      <c r="G136" s="6">
        <f t="shared" si="4"/>
        <v>808439</v>
      </c>
      <c r="H136" s="21" t="s">
        <v>58</v>
      </c>
      <c r="I136" s="21"/>
      <c r="J136" s="48"/>
      <c r="K136" s="21"/>
      <c r="L136" s="6"/>
      <c r="M136" s="21"/>
      <c r="N136" s="21"/>
      <c r="O136" s="21"/>
      <c r="P136" s="21"/>
      <c r="Q136" s="21"/>
      <c r="R136" s="21"/>
    </row>
    <row r="137" spans="1:18" ht="15.75">
      <c r="A137" s="52" t="s">
        <v>129</v>
      </c>
      <c r="B137" s="42" t="s">
        <v>56</v>
      </c>
      <c r="C137" s="54">
        <v>417235210.0979</v>
      </c>
      <c r="D137" s="11" t="s">
        <v>57</v>
      </c>
      <c r="E137" s="55">
        <v>428.13</v>
      </c>
      <c r="F137" s="11" t="s">
        <v>57</v>
      </c>
      <c r="G137" s="6">
        <f t="shared" si="4"/>
        <v>974553</v>
      </c>
      <c r="H137" s="21" t="s">
        <v>58</v>
      </c>
      <c r="I137" s="21"/>
      <c r="J137" s="48"/>
      <c r="K137" s="21"/>
      <c r="L137" s="6"/>
      <c r="M137" s="21"/>
      <c r="N137" s="21"/>
      <c r="O137" s="21"/>
      <c r="P137" s="21"/>
      <c r="Q137" s="21"/>
      <c r="R137" s="21"/>
    </row>
    <row r="138" spans="1:18" ht="15.75">
      <c r="A138" s="52" t="s">
        <v>130</v>
      </c>
      <c r="B138" s="42" t="s">
        <v>56</v>
      </c>
      <c r="C138" s="54">
        <v>760353682.6580166</v>
      </c>
      <c r="D138" s="11" t="s">
        <v>57</v>
      </c>
      <c r="E138" s="55">
        <v>592.3</v>
      </c>
      <c r="F138" s="11" t="s">
        <v>57</v>
      </c>
      <c r="G138" s="6">
        <f t="shared" si="4"/>
        <v>1283731</v>
      </c>
      <c r="H138" s="21" t="s">
        <v>58</v>
      </c>
      <c r="I138" s="21"/>
      <c r="J138" s="48"/>
      <c r="K138" s="21"/>
      <c r="L138" s="6"/>
      <c r="M138" s="21"/>
      <c r="N138" s="21"/>
      <c r="O138" s="21"/>
      <c r="P138" s="21"/>
      <c r="Q138" s="21"/>
      <c r="R138" s="21"/>
    </row>
    <row r="139" spans="1:18" ht="15.75">
      <c r="A139" s="52" t="s">
        <v>131</v>
      </c>
      <c r="B139" s="42" t="s">
        <v>56</v>
      </c>
      <c r="C139" s="54">
        <v>1050284376.0559223</v>
      </c>
      <c r="D139" s="11" t="s">
        <v>57</v>
      </c>
      <c r="E139" s="55">
        <v>314.08</v>
      </c>
      <c r="F139" s="11" t="s">
        <v>57</v>
      </c>
      <c r="G139" s="6">
        <f t="shared" si="4"/>
        <v>3344003</v>
      </c>
      <c r="H139" s="21" t="s">
        <v>58</v>
      </c>
      <c r="I139" s="21"/>
      <c r="J139" s="48"/>
      <c r="K139" s="21"/>
      <c r="L139" s="6"/>
      <c r="M139" s="21"/>
      <c r="N139" s="21"/>
      <c r="O139" s="21"/>
      <c r="P139" s="21"/>
      <c r="Q139" s="21"/>
      <c r="R139" s="21"/>
    </row>
    <row r="140" spans="1:18" ht="15.75">
      <c r="A140" s="52" t="s">
        <v>132</v>
      </c>
      <c r="B140" s="42" t="s">
        <v>56</v>
      </c>
      <c r="C140" s="54">
        <v>2058434224.570632</v>
      </c>
      <c r="D140" s="11" t="s">
        <v>57</v>
      </c>
      <c r="E140" s="55">
        <v>793.73</v>
      </c>
      <c r="F140" s="11" t="s">
        <v>57</v>
      </c>
      <c r="G140" s="6">
        <f t="shared" si="4"/>
        <v>2593368</v>
      </c>
      <c r="H140" s="21" t="s">
        <v>58</v>
      </c>
      <c r="I140" s="21"/>
      <c r="J140" s="48"/>
      <c r="K140" s="21"/>
      <c r="L140" s="6"/>
      <c r="M140" s="21"/>
      <c r="N140" s="21"/>
      <c r="O140" s="21"/>
      <c r="P140" s="21"/>
      <c r="Q140" s="21"/>
      <c r="R140" s="21"/>
    </row>
    <row r="141" spans="2:18" ht="15.75">
      <c r="B141" s="42"/>
      <c r="D141" s="21"/>
      <c r="F141" s="50"/>
      <c r="G141" s="6"/>
      <c r="H141" s="21"/>
      <c r="I141" s="21"/>
      <c r="J141" s="48"/>
      <c r="K141" s="21"/>
      <c r="L141" s="6"/>
      <c r="M141" s="21"/>
      <c r="N141" s="21"/>
      <c r="O141" s="21"/>
      <c r="P141" s="21"/>
      <c r="Q141" s="21"/>
      <c r="R141" s="21"/>
    </row>
    <row r="142" spans="1:18" ht="15.75">
      <c r="A142" s="52" t="s">
        <v>133</v>
      </c>
      <c r="B142" s="61"/>
      <c r="C142" s="54">
        <v>541546516.7036</v>
      </c>
      <c r="D142" s="11"/>
      <c r="E142" s="55">
        <v>422.95</v>
      </c>
      <c r="F142" s="61"/>
      <c r="G142" s="6">
        <f aca="true" t="shared" si="5" ref="G142:G147">ROUND(C142/E142,0)</f>
        <v>1280403</v>
      </c>
      <c r="H142" s="21"/>
      <c r="I142" s="21"/>
      <c r="J142" s="48"/>
      <c r="K142" s="21"/>
      <c r="L142" s="6"/>
      <c r="M142" s="21"/>
      <c r="N142" s="21"/>
      <c r="O142" s="21"/>
      <c r="P142" s="21"/>
      <c r="Q142" s="21"/>
      <c r="R142" s="21"/>
    </row>
    <row r="143" spans="1:18" ht="15.75">
      <c r="A143" s="52" t="s">
        <v>134</v>
      </c>
      <c r="B143" s="42"/>
      <c r="C143" s="54">
        <v>628733049.8416218</v>
      </c>
      <c r="D143" s="11"/>
      <c r="E143" s="55">
        <v>514.27</v>
      </c>
      <c r="F143" s="50"/>
      <c r="G143" s="6">
        <f t="shared" si="5"/>
        <v>1222574</v>
      </c>
      <c r="H143" s="21"/>
      <c r="I143" s="21"/>
      <c r="J143" s="48"/>
      <c r="K143" s="21"/>
      <c r="L143" s="6"/>
      <c r="M143" s="21"/>
      <c r="N143" s="21"/>
      <c r="O143" s="21"/>
      <c r="P143" s="21"/>
      <c r="Q143" s="21"/>
      <c r="R143" s="21"/>
    </row>
    <row r="144" spans="1:18" ht="15.75">
      <c r="A144" s="52" t="s">
        <v>135</v>
      </c>
      <c r="B144" s="42"/>
      <c r="C144" s="54">
        <v>996151225.4006878</v>
      </c>
      <c r="D144" s="11"/>
      <c r="E144" s="55">
        <v>1456.37</v>
      </c>
      <c r="F144" s="50"/>
      <c r="G144" s="6">
        <f t="shared" si="5"/>
        <v>683996</v>
      </c>
      <c r="H144" s="21"/>
      <c r="I144" s="21"/>
      <c r="J144" s="48"/>
      <c r="K144" s="21"/>
      <c r="L144" s="6"/>
      <c r="M144" s="21"/>
      <c r="N144" s="21"/>
      <c r="O144" s="21"/>
      <c r="P144" s="21"/>
      <c r="Q144" s="21"/>
      <c r="R144" s="21"/>
    </row>
    <row r="145" spans="1:18" ht="15.75">
      <c r="A145" s="52" t="s">
        <v>136</v>
      </c>
      <c r="B145" s="42"/>
      <c r="C145" s="54">
        <v>1955448861</v>
      </c>
      <c r="D145" s="11"/>
      <c r="E145" s="55">
        <v>1241.4</v>
      </c>
      <c r="F145" s="50"/>
      <c r="G145" s="6">
        <f t="shared" si="5"/>
        <v>1575196</v>
      </c>
      <c r="H145" s="21"/>
      <c r="I145" s="21"/>
      <c r="J145" s="48"/>
      <c r="K145" s="21"/>
      <c r="L145" s="6"/>
      <c r="M145" s="21"/>
      <c r="N145" s="21"/>
      <c r="O145" s="21"/>
      <c r="P145" s="21"/>
      <c r="Q145" s="21"/>
      <c r="R145" s="21"/>
    </row>
    <row r="146" spans="1:18" ht="15.75">
      <c r="A146" s="52" t="s">
        <v>137</v>
      </c>
      <c r="B146" s="42"/>
      <c r="C146" s="54">
        <v>302040820</v>
      </c>
      <c r="D146" s="11"/>
      <c r="E146" s="55">
        <v>262.9</v>
      </c>
      <c r="F146" s="50"/>
      <c r="G146" s="6">
        <f t="shared" si="5"/>
        <v>1148881</v>
      </c>
      <c r="H146" s="21"/>
      <c r="I146" s="21"/>
      <c r="J146" s="48"/>
      <c r="K146" s="21"/>
      <c r="L146" s="6"/>
      <c r="M146" s="21"/>
      <c r="N146" s="21"/>
      <c r="O146" s="21"/>
      <c r="P146" s="21"/>
      <c r="Q146" s="21"/>
      <c r="R146" s="21"/>
    </row>
    <row r="147" spans="1:18" ht="15.75">
      <c r="A147" s="52" t="s">
        <v>138</v>
      </c>
      <c r="B147" s="42"/>
      <c r="C147" s="54">
        <v>923540168</v>
      </c>
      <c r="D147" s="11"/>
      <c r="E147" s="55">
        <v>553.43</v>
      </c>
      <c r="F147" s="50"/>
      <c r="G147" s="6">
        <f t="shared" si="5"/>
        <v>1668757</v>
      </c>
      <c r="H147" s="21"/>
      <c r="I147" s="21"/>
      <c r="J147" s="48"/>
      <c r="K147" s="21"/>
      <c r="L147" s="6"/>
      <c r="M147" s="21"/>
      <c r="N147" s="21"/>
      <c r="O147" s="21"/>
      <c r="P147" s="21"/>
      <c r="Q147" s="21"/>
      <c r="R147" s="21"/>
    </row>
    <row r="148" spans="2:18" ht="15.75">
      <c r="B148" s="42"/>
      <c r="D148" s="11"/>
      <c r="E148" s="63"/>
      <c r="F148" s="50"/>
      <c r="G148" s="6"/>
      <c r="H148" s="21"/>
      <c r="I148" s="21"/>
      <c r="J148" s="48"/>
      <c r="K148" s="21"/>
      <c r="L148" s="6"/>
      <c r="M148" s="21"/>
      <c r="N148" s="21"/>
      <c r="O148" s="21"/>
      <c r="P148" s="21"/>
      <c r="Q148" s="21"/>
      <c r="R148" s="21"/>
    </row>
    <row r="149" spans="1:18" ht="15.75">
      <c r="A149" s="52" t="s">
        <v>139</v>
      </c>
      <c r="B149" s="42"/>
      <c r="C149" s="54">
        <v>211376824.3523019</v>
      </c>
      <c r="D149" s="11"/>
      <c r="E149" s="55">
        <v>85.88</v>
      </c>
      <c r="F149" s="50"/>
      <c r="G149" s="6">
        <f>ROUND(C149/E149,0)</f>
        <v>2461304</v>
      </c>
      <c r="H149" s="21"/>
      <c r="I149" s="21"/>
      <c r="J149" s="48"/>
      <c r="K149" s="21"/>
      <c r="L149" s="6"/>
      <c r="M149" s="21"/>
      <c r="N149" s="21"/>
      <c r="O149" s="21"/>
      <c r="P149" s="21"/>
      <c r="Q149" s="21"/>
      <c r="R149" s="21"/>
    </row>
    <row r="150" spans="1:18" ht="15.75">
      <c r="A150" s="7" t="s">
        <v>140</v>
      </c>
      <c r="B150" s="42"/>
      <c r="C150" s="54">
        <v>17211684.74849675</v>
      </c>
      <c r="D150" s="11"/>
      <c r="E150" s="55">
        <v>5.24</v>
      </c>
      <c r="F150" s="50"/>
      <c r="G150" s="6">
        <f>ROUND(C150/E150,0)</f>
        <v>3284673</v>
      </c>
      <c r="H150" s="21"/>
      <c r="I150" s="21"/>
      <c r="J150" s="48"/>
      <c r="K150" s="21"/>
      <c r="L150" s="6"/>
      <c r="M150" s="21"/>
      <c r="N150" s="21"/>
      <c r="O150" s="21"/>
      <c r="P150" s="21"/>
      <c r="Q150" s="21"/>
      <c r="R150" s="21"/>
    </row>
    <row r="151" spans="1:18" ht="15.75">
      <c r="A151" s="52" t="s">
        <v>141</v>
      </c>
      <c r="B151" s="42"/>
      <c r="C151" s="54">
        <v>361153842.242169</v>
      </c>
      <c r="D151" s="11"/>
      <c r="E151" s="55">
        <v>632.51</v>
      </c>
      <c r="F151" s="50"/>
      <c r="G151" s="6">
        <f>ROUND(C151/E151,0)</f>
        <v>570985</v>
      </c>
      <c r="H151" s="21"/>
      <c r="I151" s="21"/>
      <c r="J151" s="48"/>
      <c r="K151" s="21"/>
      <c r="L151" s="6"/>
      <c r="M151" s="21"/>
      <c r="N151" s="21"/>
      <c r="O151" s="21"/>
      <c r="P151" s="21"/>
      <c r="Q151" s="21"/>
      <c r="R151" s="21"/>
    </row>
    <row r="152" spans="1:18" ht="15.75">
      <c r="A152" s="52" t="s">
        <v>142</v>
      </c>
      <c r="B152" s="42"/>
      <c r="C152" s="54">
        <v>257478499</v>
      </c>
      <c r="D152" s="11"/>
      <c r="E152" s="55">
        <v>388.5</v>
      </c>
      <c r="F152" s="50"/>
      <c r="G152" s="6">
        <f>ROUND(C152/E152,0)</f>
        <v>662750</v>
      </c>
      <c r="H152" s="21"/>
      <c r="I152" s="21"/>
      <c r="J152" s="48"/>
      <c r="K152" s="21"/>
      <c r="L152" s="6"/>
      <c r="M152" s="21"/>
      <c r="N152" s="21"/>
      <c r="O152" s="21"/>
      <c r="P152" s="21"/>
      <c r="Q152" s="21"/>
      <c r="R152" s="21"/>
    </row>
    <row r="153" spans="1:18" ht="15.75">
      <c r="A153" s="52" t="s">
        <v>143</v>
      </c>
      <c r="B153" s="42"/>
      <c r="C153" s="54">
        <v>105868287.80577469</v>
      </c>
      <c r="D153" s="11"/>
      <c r="E153" s="55">
        <v>163.95</v>
      </c>
      <c r="F153" s="50"/>
      <c r="G153" s="6">
        <f>ROUND(C153/E153,0)</f>
        <v>645735</v>
      </c>
      <c r="H153" s="21"/>
      <c r="I153" s="21"/>
      <c r="J153" s="48"/>
      <c r="K153" s="21"/>
      <c r="L153" s="6"/>
      <c r="M153" s="21"/>
      <c r="N153" s="21"/>
      <c r="O153" s="21"/>
      <c r="P153" s="21"/>
      <c r="Q153" s="21"/>
      <c r="R153" s="21"/>
    </row>
    <row r="154" spans="2:18" ht="15.75">
      <c r="B154" s="42"/>
      <c r="D154" s="11"/>
      <c r="F154" s="50"/>
      <c r="G154" s="6"/>
      <c r="H154" s="21"/>
      <c r="I154" s="21"/>
      <c r="J154" s="48"/>
      <c r="K154" s="21"/>
      <c r="L154" s="6"/>
      <c r="M154" s="21"/>
      <c r="N154" s="21"/>
      <c r="O154" s="21"/>
      <c r="P154" s="21"/>
      <c r="Q154" s="21"/>
      <c r="R154" s="21"/>
    </row>
    <row r="155" spans="1:18" ht="15.75">
      <c r="A155" s="52" t="s">
        <v>144</v>
      </c>
      <c r="B155" s="42"/>
      <c r="C155" s="54">
        <f>SUM(C156:C157)</f>
        <v>726030803.3421688</v>
      </c>
      <c r="D155" s="11"/>
      <c r="E155" s="55">
        <f>SUM(E156:E157)</f>
        <v>1241.94</v>
      </c>
      <c r="F155" s="50"/>
      <c r="G155" s="6">
        <f>ROUND(C155/E155,0)</f>
        <v>584594</v>
      </c>
      <c r="H155" s="21"/>
      <c r="I155" s="21"/>
      <c r="J155" s="48" t="s">
        <v>54</v>
      </c>
      <c r="K155" s="21"/>
      <c r="L155" s="6"/>
      <c r="M155" s="21"/>
      <c r="N155" s="21"/>
      <c r="O155" s="21"/>
      <c r="P155" s="21"/>
      <c r="Q155" s="21"/>
      <c r="R155" s="21"/>
    </row>
    <row r="156" spans="1:18" ht="15.75">
      <c r="A156" s="52" t="s">
        <v>145</v>
      </c>
      <c r="B156" s="42" t="s">
        <v>56</v>
      </c>
      <c r="C156" s="54">
        <v>200606703.5388422</v>
      </c>
      <c r="D156" s="11" t="s">
        <v>57</v>
      </c>
      <c r="E156" s="55">
        <v>257.57</v>
      </c>
      <c r="F156" s="11" t="s">
        <v>57</v>
      </c>
      <c r="G156" s="6">
        <f>ROUND(C156/E156,0)</f>
        <v>778843</v>
      </c>
      <c r="H156" s="21" t="s">
        <v>58</v>
      </c>
      <c r="I156" s="21"/>
      <c r="J156" s="48"/>
      <c r="K156" s="21"/>
      <c r="L156" s="6"/>
      <c r="M156" s="21"/>
      <c r="N156" s="21"/>
      <c r="O156" s="21"/>
      <c r="P156" s="21"/>
      <c r="Q156" s="21"/>
      <c r="R156" s="21"/>
    </row>
    <row r="157" spans="1:18" ht="15.75">
      <c r="A157" s="52" t="s">
        <v>146</v>
      </c>
      <c r="B157" s="42" t="s">
        <v>56</v>
      </c>
      <c r="C157" s="54">
        <v>525424099.8033266</v>
      </c>
      <c r="D157" s="11" t="s">
        <v>57</v>
      </c>
      <c r="E157" s="55">
        <v>984.37</v>
      </c>
      <c r="F157" s="11" t="s">
        <v>57</v>
      </c>
      <c r="G157" s="6">
        <f>ROUND(C157/E157,0)</f>
        <v>533767</v>
      </c>
      <c r="H157" s="21" t="s">
        <v>58</v>
      </c>
      <c r="I157" s="21"/>
      <c r="J157" s="48"/>
      <c r="K157" s="21"/>
      <c r="L157" s="6"/>
      <c r="M157" s="21"/>
      <c r="N157" s="21"/>
      <c r="O157" s="21"/>
      <c r="P157" s="21"/>
      <c r="Q157" s="21"/>
      <c r="R157" s="21"/>
    </row>
    <row r="158" spans="2:18" ht="15" customHeight="1">
      <c r="B158" s="42"/>
      <c r="D158" s="21"/>
      <c r="F158" s="50"/>
      <c r="G158" s="6"/>
      <c r="H158" s="21"/>
      <c r="I158" s="21"/>
      <c r="J158" s="48"/>
      <c r="K158" s="21"/>
      <c r="L158" s="6"/>
      <c r="M158" s="21"/>
      <c r="N158" s="21"/>
      <c r="O158" s="21"/>
      <c r="P158" s="21"/>
      <c r="Q158" s="21"/>
      <c r="R158" s="21"/>
    </row>
    <row r="159" spans="1:18" ht="15.75">
      <c r="A159" s="52" t="s">
        <v>147</v>
      </c>
      <c r="B159" s="42"/>
      <c r="C159" s="54">
        <v>324675549.4311</v>
      </c>
      <c r="D159" s="11"/>
      <c r="E159" s="55">
        <v>627.51</v>
      </c>
      <c r="F159" s="23"/>
      <c r="G159" s="6">
        <f>ROUND(C159/E159,0)</f>
        <v>517403</v>
      </c>
      <c r="H159" s="21"/>
      <c r="I159" s="21"/>
      <c r="J159" s="48"/>
      <c r="K159" s="21"/>
      <c r="L159" s="6"/>
      <c r="M159" s="21"/>
      <c r="N159" s="21"/>
      <c r="O159" s="21"/>
      <c r="P159" s="21"/>
      <c r="Q159" s="21"/>
      <c r="R159" s="21"/>
    </row>
    <row r="160" spans="1:18" ht="15.75">
      <c r="A160" s="52" t="s">
        <v>148</v>
      </c>
      <c r="B160" s="42"/>
      <c r="C160" s="54">
        <v>458488397</v>
      </c>
      <c r="D160" s="11"/>
      <c r="E160" s="55">
        <v>205.38</v>
      </c>
      <c r="F160" s="50"/>
      <c r="G160" s="6">
        <f>ROUND(C160/E160,0)</f>
        <v>2232391</v>
      </c>
      <c r="H160" s="21"/>
      <c r="I160" s="21"/>
      <c r="J160" s="48"/>
      <c r="K160" s="21"/>
      <c r="L160" s="6"/>
      <c r="M160" s="21"/>
      <c r="N160" s="21"/>
      <c r="O160" s="21"/>
      <c r="P160" s="21"/>
      <c r="Q160" s="21"/>
      <c r="R160" s="21"/>
    </row>
    <row r="161" spans="1:18" ht="15.75">
      <c r="A161" s="52" t="s">
        <v>149</v>
      </c>
      <c r="B161" s="42"/>
      <c r="C161" s="54">
        <v>544749371</v>
      </c>
      <c r="D161" s="11"/>
      <c r="E161" s="55">
        <v>641.59</v>
      </c>
      <c r="F161" s="1"/>
      <c r="G161" s="6">
        <f>ROUND(C161/E161,0)</f>
        <v>849062</v>
      </c>
      <c r="H161" s="21"/>
      <c r="I161" s="21"/>
      <c r="J161" s="48"/>
      <c r="K161" s="21"/>
      <c r="L161" s="6"/>
      <c r="M161" s="21"/>
      <c r="N161" s="21"/>
      <c r="O161" s="21"/>
      <c r="P161" s="21"/>
      <c r="Q161" s="21"/>
      <c r="R161" s="21"/>
    </row>
    <row r="162" spans="2:18" ht="15.75">
      <c r="B162" s="42"/>
      <c r="D162" s="21"/>
      <c r="F162" s="1"/>
      <c r="G162" s="6"/>
      <c r="H162" s="21"/>
      <c r="I162" s="21"/>
      <c r="J162" s="48"/>
      <c r="K162" s="21"/>
      <c r="L162" s="6"/>
      <c r="M162" s="21"/>
      <c r="N162" s="21"/>
      <c r="O162" s="21"/>
      <c r="P162" s="21"/>
      <c r="Q162" s="21"/>
      <c r="R162" s="21"/>
    </row>
    <row r="163" spans="1:18" ht="15.75">
      <c r="A163" s="7" t="s">
        <v>150</v>
      </c>
      <c r="B163" s="42"/>
      <c r="C163" s="54">
        <f>SUM(C164:C165)</f>
        <v>951500147</v>
      </c>
      <c r="D163" s="11"/>
      <c r="E163" s="55">
        <f>SUM(E164:E165)</f>
        <v>1386.46</v>
      </c>
      <c r="F163" s="1"/>
      <c r="G163" s="6">
        <f>ROUND(C163/E163,0)</f>
        <v>686280</v>
      </c>
      <c r="H163" s="21"/>
      <c r="I163" s="21"/>
      <c r="J163" s="48" t="s">
        <v>54</v>
      </c>
      <c r="K163" s="21"/>
      <c r="L163" s="6"/>
      <c r="M163" s="21"/>
      <c r="N163" s="21"/>
      <c r="O163" s="21"/>
      <c r="P163" s="21"/>
      <c r="Q163" s="21"/>
      <c r="R163" s="21"/>
    </row>
    <row r="164" spans="1:18" ht="15.75">
      <c r="A164" s="7" t="s">
        <v>151</v>
      </c>
      <c r="B164" s="42" t="s">
        <v>56</v>
      </c>
      <c r="C164" s="54">
        <v>252493282</v>
      </c>
      <c r="D164" s="11" t="s">
        <v>57</v>
      </c>
      <c r="E164" s="55">
        <v>563.19</v>
      </c>
      <c r="F164" s="11" t="s">
        <v>57</v>
      </c>
      <c r="G164" s="6">
        <f>ROUND(C164/E164,0)</f>
        <v>448327</v>
      </c>
      <c r="H164" s="21" t="s">
        <v>58</v>
      </c>
      <c r="I164" s="21"/>
      <c r="J164" s="48"/>
      <c r="K164" s="21"/>
      <c r="L164" s="6"/>
      <c r="M164" s="21"/>
      <c r="N164" s="21"/>
      <c r="O164" s="21"/>
      <c r="P164" s="21"/>
      <c r="Q164" s="21"/>
      <c r="R164" s="21"/>
    </row>
    <row r="165" spans="1:18" ht="15.75">
      <c r="A165" s="7" t="s">
        <v>152</v>
      </c>
      <c r="B165" s="42" t="s">
        <v>56</v>
      </c>
      <c r="C165" s="54">
        <v>699006865</v>
      </c>
      <c r="D165" s="11" t="s">
        <v>57</v>
      </c>
      <c r="E165" s="55">
        <v>823.27</v>
      </c>
      <c r="F165" s="11" t="s">
        <v>57</v>
      </c>
      <c r="G165" s="6">
        <f>ROUND(C165/E165,0)</f>
        <v>849062</v>
      </c>
      <c r="H165" s="21" t="s">
        <v>58</v>
      </c>
      <c r="I165" s="21"/>
      <c r="J165" s="48"/>
      <c r="K165" s="21"/>
      <c r="L165" s="6"/>
      <c r="M165" s="21"/>
      <c r="N165" s="21"/>
      <c r="O165" s="21"/>
      <c r="P165" s="21"/>
      <c r="Q165" s="21"/>
      <c r="R165" s="21"/>
    </row>
    <row r="166" spans="2:18" ht="15.75">
      <c r="B166" s="42"/>
      <c r="C166" s="54"/>
      <c r="D166" s="21"/>
      <c r="F166" s="50"/>
      <c r="G166" s="6"/>
      <c r="H166" s="21"/>
      <c r="I166" s="21"/>
      <c r="J166" s="48"/>
      <c r="K166" s="21"/>
      <c r="L166" s="6"/>
      <c r="M166" s="21"/>
      <c r="N166" s="21"/>
      <c r="O166" s="21"/>
      <c r="P166" s="21"/>
      <c r="Q166" s="21"/>
      <c r="R166" s="21"/>
    </row>
    <row r="167" spans="1:18" ht="15.75">
      <c r="A167" s="52" t="s">
        <v>153</v>
      </c>
      <c r="B167" s="42"/>
      <c r="C167" s="54">
        <v>1624472214.4493825</v>
      </c>
      <c r="D167" s="11"/>
      <c r="E167" s="55">
        <v>1997.67</v>
      </c>
      <c r="F167" s="1"/>
      <c r="G167" s="6">
        <f>ROUND(C167/E167,0)</f>
        <v>813183</v>
      </c>
      <c r="H167" s="21"/>
      <c r="I167" s="21"/>
      <c r="J167" s="48"/>
      <c r="K167" s="21"/>
      <c r="L167" s="6"/>
      <c r="M167" s="21"/>
      <c r="N167" s="21"/>
      <c r="O167" s="21"/>
      <c r="P167" s="21"/>
      <c r="Q167" s="21"/>
      <c r="R167" s="21"/>
    </row>
    <row r="168" spans="1:18" ht="15.75">
      <c r="A168" s="52" t="s">
        <v>154</v>
      </c>
      <c r="B168" s="42"/>
      <c r="C168" s="54">
        <v>658610652.5763655</v>
      </c>
      <c r="D168" s="11"/>
      <c r="E168" s="55">
        <v>942.03</v>
      </c>
      <c r="F168" s="50"/>
      <c r="G168" s="6">
        <f>ROUND(C168/E168,0)</f>
        <v>699140</v>
      </c>
      <c r="H168" s="21"/>
      <c r="I168" s="21"/>
      <c r="J168" s="48"/>
      <c r="K168" s="21"/>
      <c r="L168" s="6"/>
      <c r="M168" s="21"/>
      <c r="N168" s="21"/>
      <c r="O168" s="21"/>
      <c r="P168" s="21"/>
      <c r="Q168" s="21"/>
      <c r="R168" s="21"/>
    </row>
    <row r="169" spans="1:18" ht="15.75">
      <c r="A169" s="52" t="s">
        <v>155</v>
      </c>
      <c r="B169" s="42"/>
      <c r="C169" s="54">
        <v>2570617129.7701</v>
      </c>
      <c r="D169" s="11"/>
      <c r="E169" s="55">
        <v>4063.24</v>
      </c>
      <c r="F169" s="50"/>
      <c r="G169" s="6">
        <f>ROUND(C169/E169,0)</f>
        <v>632652</v>
      </c>
      <c r="H169" s="21"/>
      <c r="I169" s="21"/>
      <c r="J169" s="48"/>
      <c r="K169" s="21"/>
      <c r="L169" s="6"/>
      <c r="M169" s="21"/>
      <c r="N169" s="21"/>
      <c r="O169" s="21"/>
      <c r="P169" s="21"/>
      <c r="Q169" s="21"/>
      <c r="R169" s="21"/>
    </row>
    <row r="170" spans="2:18" ht="15.75">
      <c r="B170" s="42"/>
      <c r="D170" s="21"/>
      <c r="F170" s="50"/>
      <c r="G170" s="6"/>
      <c r="H170" s="21"/>
      <c r="I170" s="21"/>
      <c r="J170" s="48"/>
      <c r="K170" s="21"/>
      <c r="L170" s="6"/>
      <c r="M170" s="21"/>
      <c r="N170" s="21"/>
      <c r="O170" s="21"/>
      <c r="P170" s="21"/>
      <c r="Q170" s="21"/>
      <c r="R170" s="21"/>
    </row>
    <row r="171" spans="1:18" ht="15.75">
      <c r="A171" s="52" t="s">
        <v>156</v>
      </c>
      <c r="B171" s="42"/>
      <c r="C171" s="54">
        <f>SUM(C172:C174)</f>
        <v>2740991114.2908792</v>
      </c>
      <c r="D171" s="11"/>
      <c r="E171" s="55">
        <f>SUM(E172:E174)</f>
        <v>1099.46</v>
      </c>
      <c r="F171" s="50"/>
      <c r="G171" s="6">
        <f>ROUND(C171/E171,0)</f>
        <v>2493034</v>
      </c>
      <c r="H171" s="21"/>
      <c r="I171" s="21"/>
      <c r="J171" s="48" t="s">
        <v>54</v>
      </c>
      <c r="K171" s="21"/>
      <c r="L171" s="6"/>
      <c r="M171" s="21"/>
      <c r="N171" s="21"/>
      <c r="O171" s="21"/>
      <c r="P171" s="21"/>
      <c r="Q171" s="21"/>
      <c r="R171" s="21"/>
    </row>
    <row r="172" spans="1:18" ht="15.75">
      <c r="A172" s="52" t="s">
        <v>157</v>
      </c>
      <c r="B172" s="42" t="s">
        <v>56</v>
      </c>
      <c r="C172" s="54">
        <v>454566430.2</v>
      </c>
      <c r="D172" s="11" t="s">
        <v>57</v>
      </c>
      <c r="E172" s="55">
        <v>136.05</v>
      </c>
      <c r="F172" s="11" t="s">
        <v>57</v>
      </c>
      <c r="G172" s="6">
        <f>ROUND(C172/E172,0)</f>
        <v>3341172</v>
      </c>
      <c r="H172" s="21" t="s">
        <v>58</v>
      </c>
      <c r="I172" s="21"/>
      <c r="J172" s="48"/>
      <c r="K172" s="21"/>
      <c r="L172" s="6"/>
      <c r="M172" s="21"/>
      <c r="N172" s="21"/>
      <c r="O172" s="21"/>
      <c r="P172" s="21"/>
      <c r="Q172" s="21"/>
      <c r="R172" s="21"/>
    </row>
    <row r="173" spans="1:18" ht="15.75">
      <c r="A173" s="52" t="s">
        <v>158</v>
      </c>
      <c r="B173" s="42" t="s">
        <v>56</v>
      </c>
      <c r="C173" s="54">
        <v>1823659422.4882243</v>
      </c>
      <c r="D173" s="11" t="s">
        <v>57</v>
      </c>
      <c r="E173" s="55">
        <v>811.82</v>
      </c>
      <c r="F173" s="11" t="s">
        <v>57</v>
      </c>
      <c r="G173" s="6">
        <f>ROUND(C173/E173,0)</f>
        <v>2246384</v>
      </c>
      <c r="H173" s="21" t="s">
        <v>58</v>
      </c>
      <c r="I173" s="21"/>
      <c r="J173" s="48"/>
      <c r="K173" s="21"/>
      <c r="L173" s="6"/>
      <c r="M173" s="21"/>
      <c r="N173" s="21"/>
      <c r="O173" s="21"/>
      <c r="P173" s="21"/>
      <c r="Q173" s="21"/>
      <c r="R173" s="21"/>
    </row>
    <row r="174" spans="1:18" ht="15.75">
      <c r="A174" s="52" t="s">
        <v>159</v>
      </c>
      <c r="B174" s="42" t="s">
        <v>56</v>
      </c>
      <c r="C174" s="54">
        <v>462765261.60265505</v>
      </c>
      <c r="D174" s="11" t="s">
        <v>57</v>
      </c>
      <c r="E174" s="55">
        <v>151.59</v>
      </c>
      <c r="F174" s="11" t="s">
        <v>57</v>
      </c>
      <c r="G174" s="6">
        <f>ROUND(C174/E174,0)</f>
        <v>3052743</v>
      </c>
      <c r="H174" s="21" t="s">
        <v>58</v>
      </c>
      <c r="I174" s="21"/>
      <c r="J174" s="48"/>
      <c r="K174" s="21"/>
      <c r="L174" s="6"/>
      <c r="M174" s="21"/>
      <c r="N174" s="21"/>
      <c r="O174" s="21"/>
      <c r="P174" s="21"/>
      <c r="Q174" s="21"/>
      <c r="R174" s="21"/>
    </row>
    <row r="175" spans="1:18" ht="15.75">
      <c r="A175" s="52"/>
      <c r="B175" s="42"/>
      <c r="C175" s="53"/>
      <c r="D175" s="11"/>
      <c r="F175" s="11"/>
      <c r="G175" s="6"/>
      <c r="H175" s="21"/>
      <c r="I175" s="21"/>
      <c r="J175" s="48"/>
      <c r="K175" s="21"/>
      <c r="L175" s="6"/>
      <c r="M175" s="21"/>
      <c r="N175" s="21"/>
      <c r="O175" s="21"/>
      <c r="P175" s="21"/>
      <c r="Q175" s="21"/>
      <c r="R175" s="21"/>
    </row>
    <row r="176" spans="1:18" ht="15.75">
      <c r="A176" s="52" t="s">
        <v>160</v>
      </c>
      <c r="B176" s="42"/>
      <c r="C176" s="54">
        <v>384318435.8569</v>
      </c>
      <c r="D176" s="11"/>
      <c r="E176" s="55">
        <v>81.57</v>
      </c>
      <c r="F176" s="61"/>
      <c r="G176" s="6">
        <f>ROUND(C176/E176,0)</f>
        <v>4711517</v>
      </c>
      <c r="H176" s="21"/>
      <c r="I176" s="21"/>
      <c r="J176" s="48"/>
      <c r="K176" s="21"/>
      <c r="L176" s="6"/>
      <c r="M176" s="21"/>
      <c r="N176" s="21"/>
      <c r="O176" s="21"/>
      <c r="P176" s="21"/>
      <c r="Q176" s="21"/>
      <c r="R176" s="21"/>
    </row>
    <row r="177" spans="2:18" ht="15.75">
      <c r="B177" s="42"/>
      <c r="D177" s="21"/>
      <c r="F177" s="50"/>
      <c r="G177" s="6"/>
      <c r="H177" s="21"/>
      <c r="I177" s="21"/>
      <c r="J177" s="48"/>
      <c r="K177" s="21"/>
      <c r="L177" s="6"/>
      <c r="M177" s="21"/>
      <c r="N177" s="21"/>
      <c r="O177" s="21"/>
      <c r="P177" s="21"/>
      <c r="Q177" s="21"/>
      <c r="R177" s="21"/>
    </row>
    <row r="178" spans="1:18" ht="15.75">
      <c r="A178" s="52" t="s">
        <v>161</v>
      </c>
      <c r="B178" s="42"/>
      <c r="C178" s="54">
        <f>SUM(C179:C180)</f>
        <v>1049304864.6345329</v>
      </c>
      <c r="D178" s="11"/>
      <c r="E178" s="55">
        <f>SUM(E179:E180)</f>
        <v>1637.12</v>
      </c>
      <c r="F178" s="50"/>
      <c r="G178" s="6">
        <f>ROUND(C178/E178,0)</f>
        <v>640946</v>
      </c>
      <c r="H178" s="21"/>
      <c r="I178" s="21"/>
      <c r="J178" s="48" t="s">
        <v>54</v>
      </c>
      <c r="K178" s="21"/>
      <c r="L178" s="6"/>
      <c r="M178" s="21"/>
      <c r="N178" s="21"/>
      <c r="O178" s="21"/>
      <c r="P178" s="21"/>
      <c r="Q178" s="21"/>
      <c r="R178" s="21"/>
    </row>
    <row r="179" spans="1:18" ht="15.75">
      <c r="A179" s="52" t="s">
        <v>162</v>
      </c>
      <c r="B179" s="42" t="s">
        <v>56</v>
      </c>
      <c r="C179" s="54">
        <v>469262410.01359516</v>
      </c>
      <c r="D179" s="11" t="s">
        <v>57</v>
      </c>
      <c r="E179" s="55">
        <v>872.73</v>
      </c>
      <c r="F179" s="11" t="s">
        <v>57</v>
      </c>
      <c r="G179" s="6">
        <f>ROUND(C179/E179,0)</f>
        <v>537695</v>
      </c>
      <c r="H179" s="21" t="s">
        <v>58</v>
      </c>
      <c r="I179" s="21"/>
      <c r="J179" s="48"/>
      <c r="K179" s="21"/>
      <c r="L179" s="6"/>
      <c r="M179" s="21"/>
      <c r="N179" s="21"/>
      <c r="O179" s="21"/>
      <c r="P179" s="21"/>
      <c r="Q179" s="21"/>
      <c r="R179" s="21"/>
    </row>
    <row r="180" spans="1:18" ht="15.75">
      <c r="A180" s="52" t="s">
        <v>163</v>
      </c>
      <c r="B180" s="42" t="s">
        <v>56</v>
      </c>
      <c r="C180" s="54">
        <v>580042454.6209377</v>
      </c>
      <c r="D180" s="11" t="s">
        <v>57</v>
      </c>
      <c r="E180" s="55">
        <v>764.39</v>
      </c>
      <c r="F180" s="11" t="s">
        <v>57</v>
      </c>
      <c r="G180" s="6">
        <f>ROUND(C180/E180,0)</f>
        <v>758831</v>
      </c>
      <c r="H180" s="21" t="s">
        <v>58</v>
      </c>
      <c r="I180" s="21"/>
      <c r="J180" s="48"/>
      <c r="K180" s="21"/>
      <c r="L180" s="6"/>
      <c r="M180" s="21"/>
      <c r="N180" s="21"/>
      <c r="O180" s="21"/>
      <c r="P180" s="21"/>
      <c r="Q180" s="21"/>
      <c r="R180" s="21"/>
    </row>
    <row r="181" spans="2:18" ht="15.75">
      <c r="B181" s="42"/>
      <c r="D181" s="11"/>
      <c r="F181" s="50"/>
      <c r="G181" s="6"/>
      <c r="H181" s="21"/>
      <c r="I181" s="21"/>
      <c r="J181" s="48"/>
      <c r="K181" s="21"/>
      <c r="L181" s="6"/>
      <c r="M181" s="21"/>
      <c r="N181" s="21"/>
      <c r="O181" s="21"/>
      <c r="P181" s="21"/>
      <c r="Q181" s="21"/>
      <c r="R181" s="21"/>
    </row>
    <row r="182" spans="1:18" ht="15.75">
      <c r="A182" s="7" t="s">
        <v>164</v>
      </c>
      <c r="B182" s="42"/>
      <c r="C182" s="54">
        <f>SUM(C183:C184)</f>
        <v>440654331</v>
      </c>
      <c r="D182" s="11"/>
      <c r="E182" s="55">
        <f>SUM(E183:E184)</f>
        <v>819.47</v>
      </c>
      <c r="F182" s="50"/>
      <c r="G182" s="6">
        <f>ROUND(C182/E182,0)</f>
        <v>537731</v>
      </c>
      <c r="H182" s="21"/>
      <c r="I182" s="21"/>
      <c r="J182" s="48" t="s">
        <v>54</v>
      </c>
      <c r="K182" s="21"/>
      <c r="L182" s="6"/>
      <c r="M182" s="21"/>
      <c r="N182" s="21"/>
      <c r="O182" s="21"/>
      <c r="P182" s="21"/>
      <c r="Q182" s="21"/>
      <c r="R182" s="21"/>
    </row>
    <row r="183" spans="1:18" ht="15.75">
      <c r="A183" s="7" t="s">
        <v>165</v>
      </c>
      <c r="B183" s="42" t="s">
        <v>56</v>
      </c>
      <c r="C183" s="54">
        <v>155905385</v>
      </c>
      <c r="D183" s="11" t="s">
        <v>57</v>
      </c>
      <c r="E183" s="55">
        <v>235.24</v>
      </c>
      <c r="F183" s="11" t="s">
        <v>57</v>
      </c>
      <c r="G183" s="6">
        <f>ROUND(C183/E183,0)</f>
        <v>662750</v>
      </c>
      <c r="H183" s="21" t="s">
        <v>58</v>
      </c>
      <c r="I183" s="21"/>
      <c r="J183" s="48"/>
      <c r="K183" s="21"/>
      <c r="L183" s="6"/>
      <c r="M183" s="21"/>
      <c r="N183" s="21"/>
      <c r="O183" s="21"/>
      <c r="P183" s="21"/>
      <c r="Q183" s="21"/>
      <c r="R183" s="21"/>
    </row>
    <row r="184" spans="1:18" ht="15.75">
      <c r="A184" s="7" t="s">
        <v>166</v>
      </c>
      <c r="B184" s="42" t="s">
        <v>56</v>
      </c>
      <c r="C184" s="54">
        <v>284748946</v>
      </c>
      <c r="D184" s="11" t="s">
        <v>57</v>
      </c>
      <c r="E184" s="55">
        <v>584.23</v>
      </c>
      <c r="F184" s="11" t="s">
        <v>57</v>
      </c>
      <c r="G184" s="6">
        <f>ROUND(C184/E184,0)</f>
        <v>487392</v>
      </c>
      <c r="H184" s="21" t="s">
        <v>58</v>
      </c>
      <c r="I184" s="21"/>
      <c r="J184" s="48"/>
      <c r="K184" s="21"/>
      <c r="L184" s="6"/>
      <c r="M184" s="21"/>
      <c r="N184" s="21"/>
      <c r="O184" s="21"/>
      <c r="P184" s="21"/>
      <c r="Q184" s="21"/>
      <c r="R184" s="21"/>
    </row>
    <row r="185" spans="1:18" ht="15.75">
      <c r="A185" s="7"/>
      <c r="B185" s="42"/>
      <c r="C185" s="54"/>
      <c r="D185" s="11"/>
      <c r="E185" s="55"/>
      <c r="F185" s="11"/>
      <c r="G185" s="6"/>
      <c r="H185" s="21"/>
      <c r="I185" s="21"/>
      <c r="J185" s="48"/>
      <c r="K185" s="21"/>
      <c r="L185" s="6"/>
      <c r="M185" s="21"/>
      <c r="N185" s="21"/>
      <c r="O185" s="21"/>
      <c r="P185" s="21"/>
      <c r="Q185" s="21"/>
      <c r="R185" s="21"/>
    </row>
    <row r="186" spans="1:18" ht="15.75">
      <c r="A186" s="52" t="s">
        <v>167</v>
      </c>
      <c r="B186" s="42"/>
      <c r="C186" s="54">
        <f>SUM(C187:C193)</f>
        <v>3082014550.008815</v>
      </c>
      <c r="D186" s="11"/>
      <c r="E186" s="55">
        <f>SUM(E187:E193)</f>
        <v>1932.72</v>
      </c>
      <c r="F186" s="50"/>
      <c r="G186" s="6">
        <f aca="true" t="shared" si="6" ref="G186:G193">ROUND(C186/E186,0)</f>
        <v>1594651</v>
      </c>
      <c r="H186" s="21"/>
      <c r="I186" s="21"/>
      <c r="J186" s="48" t="s">
        <v>54</v>
      </c>
      <c r="K186" s="21"/>
      <c r="L186" s="6"/>
      <c r="M186" s="21"/>
      <c r="N186" s="21"/>
      <c r="O186" s="21"/>
      <c r="P186" s="21"/>
      <c r="Q186" s="21"/>
      <c r="R186" s="21"/>
    </row>
    <row r="187" spans="1:18" ht="15.75">
      <c r="A187" s="52" t="s">
        <v>168</v>
      </c>
      <c r="B187" s="42" t="s">
        <v>56</v>
      </c>
      <c r="C187" s="54">
        <v>233520093.4502</v>
      </c>
      <c r="D187" s="11" t="s">
        <v>57</v>
      </c>
      <c r="E187" s="55">
        <v>237.29</v>
      </c>
      <c r="F187" s="11" t="s">
        <v>57</v>
      </c>
      <c r="G187" s="6">
        <f t="shared" si="6"/>
        <v>984113</v>
      </c>
      <c r="H187" s="21" t="s">
        <v>58</v>
      </c>
      <c r="I187" s="21"/>
      <c r="J187" s="48"/>
      <c r="K187" s="21"/>
      <c r="L187" s="6"/>
      <c r="M187" s="21"/>
      <c r="N187" s="21"/>
      <c r="O187" s="21"/>
      <c r="P187" s="21"/>
      <c r="Q187" s="21"/>
      <c r="R187" s="21"/>
    </row>
    <row r="188" spans="1:18" ht="15.75">
      <c r="A188" s="52" t="s">
        <v>169</v>
      </c>
      <c r="B188" s="42" t="s">
        <v>56</v>
      </c>
      <c r="C188" s="54">
        <v>1154494924.6635</v>
      </c>
      <c r="D188" s="11" t="s">
        <v>57</v>
      </c>
      <c r="E188" s="55">
        <v>401.72</v>
      </c>
      <c r="F188" s="11" t="s">
        <v>57</v>
      </c>
      <c r="G188" s="6">
        <f t="shared" si="6"/>
        <v>2873880</v>
      </c>
      <c r="H188" s="21" t="s">
        <v>58</v>
      </c>
      <c r="I188" s="21"/>
      <c r="J188" s="48"/>
      <c r="K188" s="21"/>
      <c r="L188" s="6"/>
      <c r="M188" s="21"/>
      <c r="N188" s="21"/>
      <c r="O188" s="21"/>
      <c r="P188" s="21"/>
      <c r="Q188" s="21"/>
      <c r="R188" s="21"/>
    </row>
    <row r="189" spans="1:18" ht="15.75">
      <c r="A189" s="52" t="s">
        <v>170</v>
      </c>
      <c r="B189" s="42" t="s">
        <v>56</v>
      </c>
      <c r="C189" s="54">
        <v>730314120.001525</v>
      </c>
      <c r="D189" s="11" t="s">
        <v>57</v>
      </c>
      <c r="E189" s="55">
        <v>254.59</v>
      </c>
      <c r="F189" s="11" t="s">
        <v>57</v>
      </c>
      <c r="G189" s="6">
        <f t="shared" si="6"/>
        <v>2868589</v>
      </c>
      <c r="H189" s="21" t="s">
        <v>58</v>
      </c>
      <c r="I189" s="21"/>
      <c r="J189" s="48"/>
      <c r="K189" s="21"/>
      <c r="L189" s="6"/>
      <c r="M189" s="21"/>
      <c r="N189" s="21"/>
      <c r="O189" s="21"/>
      <c r="P189" s="21"/>
      <c r="Q189" s="21"/>
      <c r="R189" s="21"/>
    </row>
    <row r="190" spans="1:18" ht="15.75">
      <c r="A190" s="52" t="s">
        <v>171</v>
      </c>
      <c r="B190" s="42" t="s">
        <v>56</v>
      </c>
      <c r="C190" s="54">
        <v>201266731.511405</v>
      </c>
      <c r="D190" s="11" t="s">
        <v>57</v>
      </c>
      <c r="E190" s="55">
        <v>216.72</v>
      </c>
      <c r="F190" s="11" t="s">
        <v>120</v>
      </c>
      <c r="G190" s="6">
        <f t="shared" si="6"/>
        <v>928695</v>
      </c>
      <c r="H190" s="21" t="s">
        <v>58</v>
      </c>
      <c r="I190" s="21"/>
      <c r="J190" s="48"/>
      <c r="K190" s="21"/>
      <c r="L190" s="6"/>
      <c r="M190" s="21"/>
      <c r="N190" s="21"/>
      <c r="O190" s="21"/>
      <c r="P190" s="21"/>
      <c r="Q190" s="21"/>
      <c r="R190" s="21"/>
    </row>
    <row r="191" spans="1:18" ht="15.75">
      <c r="A191" s="52" t="s">
        <v>172</v>
      </c>
      <c r="B191" s="42" t="s">
        <v>56</v>
      </c>
      <c r="C191" s="54">
        <v>273634745.1929017</v>
      </c>
      <c r="D191" s="11" t="s">
        <v>57</v>
      </c>
      <c r="E191" s="55">
        <v>260.59</v>
      </c>
      <c r="F191" s="11" t="s">
        <v>57</v>
      </c>
      <c r="G191" s="6">
        <f t="shared" si="6"/>
        <v>1050059</v>
      </c>
      <c r="H191" s="21" t="s">
        <v>58</v>
      </c>
      <c r="I191" s="21"/>
      <c r="J191" s="48"/>
      <c r="K191" s="21"/>
      <c r="L191" s="6"/>
      <c r="M191" s="21"/>
      <c r="N191" s="21"/>
      <c r="O191" s="21"/>
      <c r="P191" s="21"/>
      <c r="Q191" s="21"/>
      <c r="R191" s="21"/>
    </row>
    <row r="192" spans="1:18" ht="15.75">
      <c r="A192" s="52" t="s">
        <v>173</v>
      </c>
      <c r="B192" s="42" t="s">
        <v>56</v>
      </c>
      <c r="C192" s="54">
        <v>287925699.37058306</v>
      </c>
      <c r="D192" s="11" t="s">
        <v>57</v>
      </c>
      <c r="E192" s="55">
        <v>370.38</v>
      </c>
      <c r="F192" s="11" t="s">
        <v>57</v>
      </c>
      <c r="G192" s="6">
        <f t="shared" si="6"/>
        <v>777379</v>
      </c>
      <c r="H192" s="21" t="s">
        <v>58</v>
      </c>
      <c r="I192" s="21"/>
      <c r="J192" s="48"/>
      <c r="K192" s="21"/>
      <c r="L192" s="6"/>
      <c r="M192" s="21"/>
      <c r="N192" s="21"/>
      <c r="O192" s="21"/>
      <c r="P192" s="21"/>
      <c r="Q192" s="21"/>
      <c r="R192" s="21"/>
    </row>
    <row r="193" spans="1:18" ht="15.75">
      <c r="A193" s="52" t="s">
        <v>174</v>
      </c>
      <c r="B193" s="42" t="s">
        <v>56</v>
      </c>
      <c r="C193" s="54">
        <v>200858235.81870002</v>
      </c>
      <c r="D193" s="11" t="s">
        <v>57</v>
      </c>
      <c r="E193" s="55">
        <v>191.43</v>
      </c>
      <c r="F193" s="11" t="s">
        <v>57</v>
      </c>
      <c r="G193" s="6">
        <f t="shared" si="6"/>
        <v>1049252</v>
      </c>
      <c r="H193" s="21" t="s">
        <v>58</v>
      </c>
      <c r="I193" s="21"/>
      <c r="J193" s="48"/>
      <c r="K193" s="21"/>
      <c r="L193" s="6"/>
      <c r="M193" s="21"/>
      <c r="N193" s="21"/>
      <c r="O193" s="21"/>
      <c r="P193" s="21"/>
      <c r="Q193" s="21"/>
      <c r="R193" s="21"/>
    </row>
    <row r="194" spans="2:18" ht="15.75">
      <c r="B194" s="42"/>
      <c r="D194" s="21"/>
      <c r="F194" s="50"/>
      <c r="G194" s="6"/>
      <c r="H194" s="21"/>
      <c r="I194" s="21"/>
      <c r="J194" s="48"/>
      <c r="K194" s="21"/>
      <c r="L194" s="6"/>
      <c r="M194" s="21"/>
      <c r="N194" s="21"/>
      <c r="O194" s="21"/>
      <c r="P194" s="21"/>
      <c r="Q194" s="21"/>
      <c r="R194" s="21"/>
    </row>
    <row r="195" spans="1:18" ht="15.75">
      <c r="A195" s="52" t="s">
        <v>175</v>
      </c>
      <c r="B195" s="42"/>
      <c r="C195" s="54">
        <v>1867757925.6620283</v>
      </c>
      <c r="D195" s="11"/>
      <c r="E195" s="55">
        <v>2727.67</v>
      </c>
      <c r="F195" s="61"/>
      <c r="G195" s="6">
        <f>ROUND(C195/E195,0)</f>
        <v>684745</v>
      </c>
      <c r="H195" s="21"/>
      <c r="I195" s="21"/>
      <c r="J195" s="48"/>
      <c r="K195" s="21"/>
      <c r="L195" s="6"/>
      <c r="M195" s="21"/>
      <c r="N195" s="21"/>
      <c r="O195" s="21"/>
      <c r="P195" s="21"/>
      <c r="Q195" s="21"/>
      <c r="R195" s="21"/>
    </row>
    <row r="196" spans="1:18" ht="15.75">
      <c r="A196" s="52" t="s">
        <v>176</v>
      </c>
      <c r="B196" s="42"/>
      <c r="C196" s="54">
        <v>149635418</v>
      </c>
      <c r="D196" s="11"/>
      <c r="E196" s="55">
        <v>191.84</v>
      </c>
      <c r="F196" s="50"/>
      <c r="G196" s="6">
        <f>ROUND(C196/E196,0)</f>
        <v>780001</v>
      </c>
      <c r="H196" s="21"/>
      <c r="I196" s="21"/>
      <c r="J196" s="48"/>
      <c r="K196" s="21"/>
      <c r="L196" s="6"/>
      <c r="M196" s="21"/>
      <c r="N196" s="21"/>
      <c r="O196" s="21"/>
      <c r="P196" s="21"/>
      <c r="Q196" s="21"/>
      <c r="R196" s="21"/>
    </row>
    <row r="197" spans="1:18" ht="15.75">
      <c r="A197" s="52" t="s">
        <v>177</v>
      </c>
      <c r="B197" s="42"/>
      <c r="C197" s="54">
        <v>2047623409.5901437</v>
      </c>
      <c r="D197" s="11"/>
      <c r="E197" s="55">
        <v>2241.41</v>
      </c>
      <c r="F197" s="50"/>
      <c r="G197" s="6">
        <f>ROUND(C197/E197,0)</f>
        <v>913543</v>
      </c>
      <c r="H197" s="21"/>
      <c r="I197" s="21"/>
      <c r="J197" s="48"/>
      <c r="K197" s="21"/>
      <c r="L197" s="6"/>
      <c r="M197" s="21"/>
      <c r="N197" s="21"/>
      <c r="O197" s="21"/>
      <c r="P197" s="21"/>
      <c r="Q197" s="21"/>
      <c r="R197" s="21"/>
    </row>
    <row r="198" spans="2:18" ht="15.75">
      <c r="B198" s="42"/>
      <c r="D198" s="21"/>
      <c r="F198" s="50"/>
      <c r="G198" s="6"/>
      <c r="H198" s="21"/>
      <c r="I198" s="21"/>
      <c r="J198" s="48"/>
      <c r="K198" s="21"/>
      <c r="L198" s="6"/>
      <c r="M198" s="21"/>
      <c r="N198" s="21"/>
      <c r="O198" s="21"/>
      <c r="P198" s="21"/>
      <c r="Q198" s="21"/>
      <c r="R198" s="21"/>
    </row>
    <row r="199" spans="1:18" ht="15.75">
      <c r="A199" s="52" t="s">
        <v>178</v>
      </c>
      <c r="B199" s="42"/>
      <c r="C199" s="54">
        <f>SUM(C200:C202)</f>
        <v>237750573</v>
      </c>
      <c r="D199" s="11"/>
      <c r="E199" s="55">
        <f>SUM(E200:E202)</f>
        <v>92.77</v>
      </c>
      <c r="F199" s="50"/>
      <c r="G199" s="6">
        <f>ROUND(C199/E199,0)</f>
        <v>2562796</v>
      </c>
      <c r="H199" s="21"/>
      <c r="I199" s="21"/>
      <c r="J199" s="48" t="s">
        <v>54</v>
      </c>
      <c r="K199" s="21"/>
      <c r="L199" s="6"/>
      <c r="M199" s="21"/>
      <c r="N199" s="21"/>
      <c r="O199" s="21"/>
      <c r="P199" s="21"/>
      <c r="Q199" s="21"/>
      <c r="R199" s="21"/>
    </row>
    <row r="200" spans="1:18" ht="15.75">
      <c r="A200" s="52" t="s">
        <v>179</v>
      </c>
      <c r="B200" s="42" t="s">
        <v>56</v>
      </c>
      <c r="C200" s="54">
        <v>23230568</v>
      </c>
      <c r="D200" s="11" t="s">
        <v>57</v>
      </c>
      <c r="E200" s="55">
        <v>7.58</v>
      </c>
      <c r="F200" s="11" t="s">
        <v>57</v>
      </c>
      <c r="G200" s="6">
        <f>ROUND(C200/E200,0)</f>
        <v>3064719</v>
      </c>
      <c r="H200" s="21" t="s">
        <v>58</v>
      </c>
      <c r="I200" s="21"/>
      <c r="J200" s="48"/>
      <c r="K200" s="21"/>
      <c r="L200" s="6"/>
      <c r="M200" s="21"/>
      <c r="N200" s="21"/>
      <c r="O200" s="21"/>
      <c r="P200" s="21"/>
      <c r="Q200" s="21"/>
      <c r="R200" s="21"/>
    </row>
    <row r="201" spans="1:18" ht="15.75">
      <c r="A201" s="52" t="s">
        <v>180</v>
      </c>
      <c r="B201" s="42" t="s">
        <v>56</v>
      </c>
      <c r="C201" s="54">
        <v>139248858</v>
      </c>
      <c r="D201" s="11" t="s">
        <v>57</v>
      </c>
      <c r="E201" s="55">
        <v>56.39</v>
      </c>
      <c r="F201" s="11" t="s">
        <v>57</v>
      </c>
      <c r="G201" s="6">
        <f>ROUND(C201/E201,0)</f>
        <v>2469389</v>
      </c>
      <c r="H201" s="21" t="s">
        <v>58</v>
      </c>
      <c r="I201" s="21"/>
      <c r="J201" s="48"/>
      <c r="K201" s="21"/>
      <c r="L201" s="6"/>
      <c r="M201" s="21"/>
      <c r="N201" s="21"/>
      <c r="O201" s="21"/>
      <c r="P201" s="21"/>
      <c r="Q201" s="21"/>
      <c r="R201" s="21"/>
    </row>
    <row r="202" spans="1:18" ht="15.75">
      <c r="A202" s="52" t="s">
        <v>181</v>
      </c>
      <c r="B202" s="42" t="s">
        <v>56</v>
      </c>
      <c r="C202" s="54">
        <v>75271147</v>
      </c>
      <c r="D202" s="11" t="s">
        <v>57</v>
      </c>
      <c r="E202" s="55">
        <v>28.8</v>
      </c>
      <c r="F202" s="11" t="s">
        <v>57</v>
      </c>
      <c r="G202" s="6">
        <f>ROUND(C202/E202,0)</f>
        <v>2613581</v>
      </c>
      <c r="H202" s="21" t="s">
        <v>58</v>
      </c>
      <c r="I202" s="21"/>
      <c r="J202" s="48"/>
      <c r="K202" s="21"/>
      <c r="L202" s="6"/>
      <c r="M202" s="21"/>
      <c r="N202" s="21"/>
      <c r="O202" s="21"/>
      <c r="P202" s="21"/>
      <c r="Q202" s="21"/>
      <c r="R202" s="21"/>
    </row>
    <row r="203" spans="2:18" ht="15.75">
      <c r="B203" s="42"/>
      <c r="D203" s="21"/>
      <c r="F203" s="50"/>
      <c r="G203" s="6"/>
      <c r="H203" s="21"/>
      <c r="I203" s="21"/>
      <c r="J203" s="48"/>
      <c r="K203" s="21"/>
      <c r="L203" s="6"/>
      <c r="M203" s="21"/>
      <c r="N203" s="21"/>
      <c r="O203" s="21"/>
      <c r="P203" s="21"/>
      <c r="Q203" s="21"/>
      <c r="R203" s="21"/>
    </row>
    <row r="204" spans="1:18" ht="15.75">
      <c r="A204" s="52" t="s">
        <v>182</v>
      </c>
      <c r="B204" s="42"/>
      <c r="C204" s="54">
        <v>48830181.05774709</v>
      </c>
      <c r="D204" s="11"/>
      <c r="E204" s="55">
        <v>58.35</v>
      </c>
      <c r="F204" s="23"/>
      <c r="G204" s="6">
        <f>ROUND(C204/E204,0)</f>
        <v>836850</v>
      </c>
      <c r="H204" s="21"/>
      <c r="I204" s="21"/>
      <c r="J204" s="48"/>
      <c r="K204" s="21"/>
      <c r="L204" s="6"/>
      <c r="M204" s="21"/>
      <c r="N204" s="21"/>
      <c r="O204" s="21"/>
      <c r="P204" s="21"/>
      <c r="Q204" s="21"/>
      <c r="R204" s="21"/>
    </row>
    <row r="205" spans="1:18" ht="15.75">
      <c r="A205" s="52" t="s">
        <v>183</v>
      </c>
      <c r="B205" s="42"/>
      <c r="C205" s="54">
        <v>1813795859.7374768</v>
      </c>
      <c r="D205" s="11"/>
      <c r="E205" s="55">
        <v>1429.83</v>
      </c>
      <c r="F205" s="50"/>
      <c r="G205" s="6">
        <f>ROUND(C205/E205,0)</f>
        <v>1268540</v>
      </c>
      <c r="H205" s="21"/>
      <c r="I205" s="21"/>
      <c r="J205" s="48"/>
      <c r="K205" s="21"/>
      <c r="L205" s="6"/>
      <c r="M205" s="21"/>
      <c r="N205" s="21"/>
      <c r="O205" s="21"/>
      <c r="P205" s="21"/>
      <c r="Q205" s="21"/>
      <c r="R205" s="21"/>
    </row>
    <row r="206" spans="2:18" ht="15.75">
      <c r="B206" s="42"/>
      <c r="D206" s="11"/>
      <c r="F206" s="50"/>
      <c r="G206" s="6"/>
      <c r="H206" s="21"/>
      <c r="I206" s="21"/>
      <c r="J206" s="48"/>
      <c r="K206" s="21"/>
      <c r="L206" s="6"/>
      <c r="M206" s="21"/>
      <c r="N206" s="21"/>
      <c r="O206" s="21"/>
      <c r="P206" s="21"/>
      <c r="Q206" s="21"/>
      <c r="R206" s="21"/>
    </row>
    <row r="207" spans="1:18" ht="15.75">
      <c r="A207" s="52" t="s">
        <v>184</v>
      </c>
      <c r="B207" s="42"/>
      <c r="C207" s="54">
        <f>SUM(C208:C209)</f>
        <v>1108558708.8656397</v>
      </c>
      <c r="D207" s="11"/>
      <c r="E207" s="55">
        <f>SUM(E208:E209)</f>
        <v>360.84000000000003</v>
      </c>
      <c r="F207" s="61"/>
      <c r="G207" s="6">
        <f>ROUND(C207/E207,0)</f>
        <v>3072161</v>
      </c>
      <c r="H207" s="21"/>
      <c r="I207" s="21"/>
      <c r="J207" s="48" t="s">
        <v>54</v>
      </c>
      <c r="K207" s="21"/>
      <c r="L207" s="6"/>
      <c r="M207" s="21"/>
      <c r="N207" s="21"/>
      <c r="O207" s="21"/>
      <c r="P207" s="21"/>
      <c r="Q207" s="21"/>
      <c r="R207" s="21"/>
    </row>
    <row r="208" spans="1:18" ht="15.75">
      <c r="A208" s="52" t="s">
        <v>185</v>
      </c>
      <c r="B208" s="42" t="s">
        <v>56</v>
      </c>
      <c r="C208" s="54">
        <v>860397911.33635</v>
      </c>
      <c r="D208" s="11" t="s">
        <v>57</v>
      </c>
      <c r="E208" s="55">
        <v>167.79</v>
      </c>
      <c r="F208" s="11" t="s">
        <v>57</v>
      </c>
      <c r="G208" s="6">
        <f>ROUND(C208/E208,0)</f>
        <v>5127826</v>
      </c>
      <c r="H208" s="21" t="s">
        <v>58</v>
      </c>
      <c r="I208" s="21"/>
      <c r="J208" s="48"/>
      <c r="K208" s="21"/>
      <c r="L208" s="6"/>
      <c r="M208" s="21"/>
      <c r="N208" s="21"/>
      <c r="O208" s="21"/>
      <c r="P208" s="21"/>
      <c r="Q208" s="21"/>
      <c r="R208" s="21"/>
    </row>
    <row r="209" spans="1:18" ht="15.75">
      <c r="A209" s="52" t="s">
        <v>186</v>
      </c>
      <c r="B209" s="42" t="s">
        <v>56</v>
      </c>
      <c r="C209" s="54">
        <v>248160797.52928972</v>
      </c>
      <c r="D209" s="11" t="s">
        <v>57</v>
      </c>
      <c r="E209" s="55">
        <v>193.05</v>
      </c>
      <c r="F209" s="11" t="s">
        <v>57</v>
      </c>
      <c r="G209" s="6">
        <f>ROUND(C209/E209,0)</f>
        <v>1285474</v>
      </c>
      <c r="H209" s="21" t="s">
        <v>58</v>
      </c>
      <c r="I209" s="21"/>
      <c r="J209" s="48"/>
      <c r="K209" s="21"/>
      <c r="L209" s="6"/>
      <c r="M209" s="21"/>
      <c r="N209" s="21"/>
      <c r="O209" s="21"/>
      <c r="P209" s="21"/>
      <c r="Q209" s="21"/>
      <c r="R209" s="21"/>
    </row>
    <row r="210" spans="1:18" ht="15.75">
      <c r="A210" s="52"/>
      <c r="B210" s="42"/>
      <c r="D210" s="11"/>
      <c r="F210" s="11"/>
      <c r="G210" s="6"/>
      <c r="H210" s="21"/>
      <c r="I210" s="21"/>
      <c r="J210" s="48"/>
      <c r="K210" s="21"/>
      <c r="L210" s="6"/>
      <c r="M210" s="21"/>
      <c r="N210" s="21"/>
      <c r="O210" s="21"/>
      <c r="P210" s="21"/>
      <c r="Q210" s="21"/>
      <c r="R210" s="21"/>
    </row>
    <row r="211" spans="1:18" ht="15.75">
      <c r="A211" s="52" t="s">
        <v>187</v>
      </c>
      <c r="B211" s="42"/>
      <c r="C211" s="54">
        <f>SUM(C212:C213)</f>
        <v>173132791.7153</v>
      </c>
      <c r="D211" s="11"/>
      <c r="E211" s="55">
        <f>SUM(E212:E213)</f>
        <v>320.97</v>
      </c>
      <c r="F211" s="1"/>
      <c r="G211" s="6">
        <f>ROUND(C211/E211,0)</f>
        <v>539405</v>
      </c>
      <c r="H211" s="21"/>
      <c r="I211" s="21"/>
      <c r="J211" s="48" t="s">
        <v>54</v>
      </c>
      <c r="K211" s="21"/>
      <c r="L211" s="6"/>
      <c r="M211" s="21"/>
      <c r="N211" s="21"/>
      <c r="O211" s="21"/>
      <c r="P211" s="21"/>
      <c r="Q211" s="21"/>
      <c r="R211" s="21"/>
    </row>
    <row r="212" spans="1:18" ht="15.75">
      <c r="A212" s="52" t="s">
        <v>188</v>
      </c>
      <c r="B212" s="42" t="s">
        <v>56</v>
      </c>
      <c r="C212" s="54">
        <v>112011402.9429</v>
      </c>
      <c r="D212" s="11" t="s">
        <v>57</v>
      </c>
      <c r="E212" s="55">
        <v>265.87</v>
      </c>
      <c r="F212" s="11" t="s">
        <v>57</v>
      </c>
      <c r="G212" s="6">
        <f>ROUND(C212/E212,0)</f>
        <v>421301</v>
      </c>
      <c r="H212" s="21" t="s">
        <v>58</v>
      </c>
      <c r="I212" s="21"/>
      <c r="J212" s="48"/>
      <c r="K212" s="21"/>
      <c r="L212" s="6"/>
      <c r="M212" s="21"/>
      <c r="N212" s="21"/>
      <c r="O212" s="21"/>
      <c r="P212" s="21"/>
      <c r="Q212" s="21"/>
      <c r="R212" s="21"/>
    </row>
    <row r="213" spans="1:18" ht="15.75">
      <c r="A213" s="52" t="s">
        <v>189</v>
      </c>
      <c r="B213" s="42" t="s">
        <v>56</v>
      </c>
      <c r="C213" s="54">
        <v>61121388.7724</v>
      </c>
      <c r="D213" s="11" t="s">
        <v>57</v>
      </c>
      <c r="E213" s="55">
        <v>55.1</v>
      </c>
      <c r="F213" s="11" t="s">
        <v>57</v>
      </c>
      <c r="G213" s="6">
        <f>ROUND(C213/E213,0)</f>
        <v>1109281</v>
      </c>
      <c r="H213" s="21" t="s">
        <v>58</v>
      </c>
      <c r="I213" s="21"/>
      <c r="J213" s="48"/>
      <c r="K213" s="21"/>
      <c r="L213" s="6"/>
      <c r="M213" s="21"/>
      <c r="N213" s="21"/>
      <c r="O213" s="21"/>
      <c r="P213" s="21"/>
      <c r="Q213" s="21"/>
      <c r="R213" s="21"/>
    </row>
    <row r="214" spans="2:18" ht="15.75">
      <c r="B214" s="42"/>
      <c r="D214" s="21"/>
      <c r="F214" s="50"/>
      <c r="G214" s="6"/>
      <c r="H214" s="21"/>
      <c r="I214" s="21"/>
      <c r="J214" s="48"/>
      <c r="K214" s="21"/>
      <c r="L214" s="6"/>
      <c r="M214" s="21"/>
      <c r="N214" s="21"/>
      <c r="O214" s="21"/>
      <c r="P214" s="21"/>
      <c r="Q214" s="21"/>
      <c r="R214" s="21"/>
    </row>
    <row r="215" spans="1:18" ht="15.75">
      <c r="A215" s="52" t="s">
        <v>190</v>
      </c>
      <c r="B215" s="42"/>
      <c r="C215" s="54">
        <v>767349217.9375038</v>
      </c>
      <c r="D215" s="11"/>
      <c r="E215" s="55">
        <v>1566.93</v>
      </c>
      <c r="F215" s="1"/>
      <c r="G215" s="6">
        <f>ROUND(C215/E215,0)</f>
        <v>489715</v>
      </c>
      <c r="H215" s="21"/>
      <c r="I215" s="21"/>
      <c r="J215" s="48"/>
      <c r="K215" s="21"/>
      <c r="L215" s="6"/>
      <c r="M215" s="21"/>
      <c r="N215" s="21"/>
      <c r="O215" s="21"/>
      <c r="P215" s="21"/>
      <c r="Q215" s="21"/>
      <c r="R215" s="21"/>
    </row>
    <row r="216" spans="1:18" ht="15.75">
      <c r="A216" s="52" t="s">
        <v>191</v>
      </c>
      <c r="B216" s="42"/>
      <c r="C216" s="54">
        <v>608028273.1068513</v>
      </c>
      <c r="D216" s="11"/>
      <c r="E216" s="55">
        <v>856.18</v>
      </c>
      <c r="F216" s="50"/>
      <c r="G216" s="6">
        <f>ROUND(C216/E216,0)</f>
        <v>710164</v>
      </c>
      <c r="H216" s="21"/>
      <c r="I216" s="21"/>
      <c r="J216" s="48"/>
      <c r="K216" s="21"/>
      <c r="L216" s="6"/>
      <c r="M216" s="21"/>
      <c r="N216" s="21"/>
      <c r="O216" s="21"/>
      <c r="P216" s="21"/>
      <c r="Q216" s="21"/>
      <c r="R216" s="21"/>
    </row>
    <row r="217" spans="1:18" ht="15.75">
      <c r="A217" s="52" t="s">
        <v>192</v>
      </c>
      <c r="B217" s="42"/>
      <c r="C217" s="54">
        <v>3074934591.1977725</v>
      </c>
      <c r="D217" s="11"/>
      <c r="E217" s="55">
        <v>4942.03</v>
      </c>
      <c r="F217" s="50"/>
      <c r="G217" s="6">
        <f>ROUND(C217/E217,0)</f>
        <v>622201</v>
      </c>
      <c r="H217" s="21"/>
      <c r="I217" s="21"/>
      <c r="J217" s="48"/>
      <c r="K217" s="21"/>
      <c r="L217" s="6"/>
      <c r="M217" s="21"/>
      <c r="N217" s="21"/>
      <c r="O217" s="21"/>
      <c r="P217" s="21"/>
      <c r="Q217" s="21"/>
      <c r="R217" s="21"/>
    </row>
    <row r="218" spans="1:18" ht="15.75">
      <c r="A218" s="52" t="s">
        <v>193</v>
      </c>
      <c r="B218" s="42"/>
      <c r="C218" s="54">
        <v>343681508.40929997</v>
      </c>
      <c r="D218" s="11"/>
      <c r="E218" s="55">
        <v>267.36</v>
      </c>
      <c r="F218" s="50"/>
      <c r="G218" s="6">
        <f>ROUND(C218/E218,0)</f>
        <v>1285463</v>
      </c>
      <c r="H218" s="21"/>
      <c r="I218" s="21"/>
      <c r="J218" s="48"/>
      <c r="K218" s="21"/>
      <c r="L218" s="6"/>
      <c r="M218" s="21"/>
      <c r="N218" s="21"/>
      <c r="O218" s="21"/>
      <c r="P218" s="21"/>
      <c r="Q218" s="21"/>
      <c r="R218" s="21"/>
    </row>
    <row r="219" spans="1:18" ht="15.75">
      <c r="A219" s="52"/>
      <c r="B219" s="42"/>
      <c r="C219" s="54"/>
      <c r="D219" s="11"/>
      <c r="E219" s="64"/>
      <c r="F219" s="50"/>
      <c r="G219" s="6"/>
      <c r="H219" s="21"/>
      <c r="I219" s="21"/>
      <c r="J219" s="48"/>
      <c r="K219" s="21"/>
      <c r="L219" s="6"/>
      <c r="M219" s="21"/>
      <c r="N219" s="21"/>
      <c r="O219" s="21"/>
      <c r="P219" s="21"/>
      <c r="Q219" s="21"/>
      <c r="R219" s="21"/>
    </row>
    <row r="220" spans="1:18" ht="15.75">
      <c r="A220" s="52" t="s">
        <v>194</v>
      </c>
      <c r="B220" s="42"/>
      <c r="C220" s="54">
        <v>84390012</v>
      </c>
      <c r="D220" s="11"/>
      <c r="E220" s="55">
        <v>96.76</v>
      </c>
      <c r="F220" s="50"/>
      <c r="G220" s="6">
        <f>ROUND(C220/E220,0)</f>
        <v>872158</v>
      </c>
      <c r="H220" s="21"/>
      <c r="I220" s="21"/>
      <c r="J220" s="48"/>
      <c r="K220" s="21"/>
      <c r="L220" s="6"/>
      <c r="M220" s="21"/>
      <c r="N220" s="21"/>
      <c r="O220" s="21"/>
      <c r="P220" s="21"/>
      <c r="Q220" s="21"/>
      <c r="R220" s="21"/>
    </row>
    <row r="221" spans="1:18" ht="15.75">
      <c r="A221" s="52" t="s">
        <v>195</v>
      </c>
      <c r="B221" s="42"/>
      <c r="C221" s="54">
        <v>470954327.4185105</v>
      </c>
      <c r="D221" s="11"/>
      <c r="E221" s="55">
        <v>321.53</v>
      </c>
      <c r="F221" s="50"/>
      <c r="G221" s="6">
        <f>ROUND(C221/E221,0)</f>
        <v>1464729</v>
      </c>
      <c r="H221" s="21"/>
      <c r="I221" s="21"/>
      <c r="J221" s="48"/>
      <c r="K221" s="21"/>
      <c r="L221" s="6"/>
      <c r="M221" s="21"/>
      <c r="N221" s="21"/>
      <c r="O221" s="21"/>
      <c r="P221" s="21"/>
      <c r="Q221" s="21"/>
      <c r="R221" s="21"/>
    </row>
    <row r="222" spans="1:18" ht="15.75">
      <c r="A222" s="52" t="s">
        <v>196</v>
      </c>
      <c r="B222" s="42"/>
      <c r="C222" s="54">
        <v>8594292408.052353</v>
      </c>
      <c r="D222" s="11"/>
      <c r="E222" s="55">
        <v>14526.48</v>
      </c>
      <c r="F222" s="50"/>
      <c r="G222" s="6">
        <f>ROUND(C222/E222,0)</f>
        <v>591629</v>
      </c>
      <c r="H222" s="21"/>
      <c r="I222" s="21"/>
      <c r="J222" s="48"/>
      <c r="K222" s="21"/>
      <c r="L222" s="6"/>
      <c r="M222" s="21"/>
      <c r="N222" s="21"/>
      <c r="O222" s="21"/>
      <c r="P222" s="21"/>
      <c r="Q222" s="21"/>
      <c r="R222" s="21"/>
    </row>
    <row r="223" spans="1:18" ht="15.75">
      <c r="A223" s="52" t="s">
        <v>197</v>
      </c>
      <c r="B223" s="42"/>
      <c r="C223" s="54">
        <v>193848731.36292863</v>
      </c>
      <c r="D223" s="11"/>
      <c r="E223" s="55">
        <v>275.84</v>
      </c>
      <c r="F223" s="50"/>
      <c r="G223" s="6">
        <f>ROUND(C223/E223,0)</f>
        <v>702758</v>
      </c>
      <c r="H223" s="21"/>
      <c r="I223" s="21"/>
      <c r="J223" s="48"/>
      <c r="K223" s="21"/>
      <c r="L223" s="6"/>
      <c r="M223" s="21"/>
      <c r="N223" s="21"/>
      <c r="O223" s="21"/>
      <c r="P223" s="21"/>
      <c r="Q223" s="21"/>
      <c r="R223" s="21"/>
    </row>
    <row r="224" spans="1:18" ht="15.75">
      <c r="A224" s="52" t="s">
        <v>198</v>
      </c>
      <c r="B224" s="42"/>
      <c r="C224" s="54">
        <v>68526836.72682655</v>
      </c>
      <c r="D224" s="11"/>
      <c r="E224" s="55">
        <v>85.31</v>
      </c>
      <c r="F224" s="50"/>
      <c r="G224" s="6">
        <f>ROUND(C224/E224,0)</f>
        <v>803269</v>
      </c>
      <c r="H224" s="21"/>
      <c r="I224" s="21"/>
      <c r="J224" s="48"/>
      <c r="K224" s="21"/>
      <c r="L224" s="6"/>
      <c r="M224" s="21"/>
      <c r="N224" s="21"/>
      <c r="O224" s="21"/>
      <c r="P224" s="21"/>
      <c r="Q224" s="21"/>
      <c r="R224" s="21"/>
    </row>
    <row r="225" spans="2:18" ht="15.75">
      <c r="B225" s="42"/>
      <c r="D225" s="11"/>
      <c r="F225" s="50"/>
      <c r="G225" s="6"/>
      <c r="H225" s="21"/>
      <c r="I225" s="21"/>
      <c r="J225" s="48"/>
      <c r="K225" s="21"/>
      <c r="L225" s="6"/>
      <c r="M225" s="21"/>
      <c r="N225" s="21"/>
      <c r="O225" s="21"/>
      <c r="P225" s="21"/>
      <c r="Q225" s="21"/>
      <c r="R225" s="21"/>
    </row>
    <row r="226" spans="1:18" ht="15.75">
      <c r="A226" s="52" t="s">
        <v>199</v>
      </c>
      <c r="B226" s="42"/>
      <c r="C226" s="54">
        <f>SUM(C227:C228)</f>
        <v>538362866.6858243</v>
      </c>
      <c r="D226" s="11"/>
      <c r="E226" s="55">
        <f>SUM(E227:E228)</f>
        <v>1163.3899999999999</v>
      </c>
      <c r="F226" s="61"/>
      <c r="G226" s="6">
        <f>ROUND(C226/E226,0)</f>
        <v>462754</v>
      </c>
      <c r="H226" s="21"/>
      <c r="I226" s="21"/>
      <c r="J226" s="48" t="s">
        <v>54</v>
      </c>
      <c r="K226" s="21"/>
      <c r="L226" s="6"/>
      <c r="M226" s="21"/>
      <c r="N226" s="21"/>
      <c r="O226" s="21"/>
      <c r="P226" s="21"/>
      <c r="Q226" s="21"/>
      <c r="R226" s="21"/>
    </row>
    <row r="227" spans="1:18" ht="15.75">
      <c r="A227" s="52" t="s">
        <v>200</v>
      </c>
      <c r="B227" s="42" t="s">
        <v>56</v>
      </c>
      <c r="C227" s="54">
        <v>128209454.59500822</v>
      </c>
      <c r="D227" s="11" t="s">
        <v>57</v>
      </c>
      <c r="E227" s="55">
        <v>313.01</v>
      </c>
      <c r="F227" s="11" t="s">
        <v>57</v>
      </c>
      <c r="G227" s="6">
        <f>ROUND(C227/E227,0)</f>
        <v>409602</v>
      </c>
      <c r="H227" s="21" t="s">
        <v>58</v>
      </c>
      <c r="I227" s="21"/>
      <c r="J227" s="48"/>
      <c r="K227" s="21"/>
      <c r="L227" s="6"/>
      <c r="M227" s="21"/>
      <c r="N227" s="21"/>
      <c r="O227" s="21"/>
      <c r="P227" s="21"/>
      <c r="Q227" s="21"/>
      <c r="R227" s="21"/>
    </row>
    <row r="228" spans="1:18" ht="15.75">
      <c r="A228" s="52" t="s">
        <v>201</v>
      </c>
      <c r="B228" s="42" t="s">
        <v>56</v>
      </c>
      <c r="C228" s="54">
        <v>410153412.090816</v>
      </c>
      <c r="D228" s="11" t="s">
        <v>57</v>
      </c>
      <c r="E228" s="55">
        <v>850.38</v>
      </c>
      <c r="F228" s="11" t="s">
        <v>57</v>
      </c>
      <c r="G228" s="6">
        <f>ROUND(C228/E228,0)</f>
        <v>482318</v>
      </c>
      <c r="H228" s="21" t="s">
        <v>58</v>
      </c>
      <c r="I228" s="21"/>
      <c r="J228" s="48"/>
      <c r="K228" s="21"/>
      <c r="L228" s="6"/>
      <c r="M228" s="21"/>
      <c r="N228" s="21"/>
      <c r="O228" s="21"/>
      <c r="P228" s="21"/>
      <c r="Q228" s="21"/>
      <c r="R228" s="21"/>
    </row>
    <row r="229" spans="2:18" ht="15.75">
      <c r="B229" s="42"/>
      <c r="D229" s="21"/>
      <c r="F229" s="50"/>
      <c r="G229" s="6"/>
      <c r="H229" s="21"/>
      <c r="I229" s="21"/>
      <c r="J229" s="48"/>
      <c r="K229" s="21"/>
      <c r="L229" s="6"/>
      <c r="M229" s="21"/>
      <c r="N229" s="21"/>
      <c r="O229" s="21"/>
      <c r="P229" s="21"/>
      <c r="Q229" s="21"/>
      <c r="R229" s="21"/>
    </row>
    <row r="230" spans="1:18" ht="15.75">
      <c r="A230" s="7" t="s">
        <v>202</v>
      </c>
      <c r="B230" s="42"/>
      <c r="C230" s="54">
        <f>SUM(C231:C235)</f>
        <v>1138583476.4098594</v>
      </c>
      <c r="D230" s="11"/>
      <c r="E230" s="55">
        <f>SUM(E231:E235)</f>
        <v>1335.71</v>
      </c>
      <c r="F230" s="50"/>
      <c r="G230" s="6">
        <f aca="true" t="shared" si="7" ref="G230:G235">ROUND(C230/E230,0)</f>
        <v>852418</v>
      </c>
      <c r="H230" s="21"/>
      <c r="I230" s="21"/>
      <c r="J230" s="48" t="s">
        <v>54</v>
      </c>
      <c r="K230" s="21"/>
      <c r="L230" s="6"/>
      <c r="M230" s="21"/>
      <c r="N230" s="21"/>
      <c r="O230" s="21"/>
      <c r="P230" s="21"/>
      <c r="Q230" s="21"/>
      <c r="R230" s="21"/>
    </row>
    <row r="231" spans="1:18" ht="15.75">
      <c r="A231" s="52" t="s">
        <v>203</v>
      </c>
      <c r="B231" s="42" t="s">
        <v>56</v>
      </c>
      <c r="C231" s="54">
        <v>352418399.67470574</v>
      </c>
      <c r="D231" s="11" t="s">
        <v>57</v>
      </c>
      <c r="E231" s="55">
        <v>495.16</v>
      </c>
      <c r="F231" s="11" t="s">
        <v>57</v>
      </c>
      <c r="G231" s="6">
        <f t="shared" si="7"/>
        <v>711726</v>
      </c>
      <c r="H231" s="21" t="s">
        <v>58</v>
      </c>
      <c r="I231" s="21"/>
      <c r="J231" s="48"/>
      <c r="K231" s="21"/>
      <c r="L231" s="6"/>
      <c r="M231" s="21"/>
      <c r="N231" s="21"/>
      <c r="O231" s="21"/>
      <c r="P231" s="21"/>
      <c r="Q231" s="21"/>
      <c r="R231" s="21"/>
    </row>
    <row r="232" spans="1:18" ht="15.75">
      <c r="A232" s="52" t="s">
        <v>204</v>
      </c>
      <c r="B232" s="42" t="s">
        <v>56</v>
      </c>
      <c r="C232" s="54">
        <v>39393085.026</v>
      </c>
      <c r="D232" s="11" t="s">
        <v>57</v>
      </c>
      <c r="E232" s="55">
        <v>55.19</v>
      </c>
      <c r="F232" s="11" t="s">
        <v>57</v>
      </c>
      <c r="G232" s="6">
        <f t="shared" si="7"/>
        <v>713772</v>
      </c>
      <c r="H232" s="21" t="s">
        <v>58</v>
      </c>
      <c r="I232" s="21"/>
      <c r="J232" s="48"/>
      <c r="K232" s="21"/>
      <c r="L232" s="6"/>
      <c r="M232" s="21"/>
      <c r="N232" s="21"/>
      <c r="O232" s="21"/>
      <c r="P232" s="21"/>
      <c r="Q232" s="21"/>
      <c r="R232" s="21"/>
    </row>
    <row r="233" spans="1:18" ht="15.75">
      <c r="A233" s="52" t="s">
        <v>205</v>
      </c>
      <c r="B233" s="42" t="s">
        <v>56</v>
      </c>
      <c r="C233" s="54">
        <v>588829909.8441</v>
      </c>
      <c r="D233" s="11" t="s">
        <v>57</v>
      </c>
      <c r="E233" s="55">
        <v>575.68</v>
      </c>
      <c r="F233" s="11" t="s">
        <v>57</v>
      </c>
      <c r="G233" s="6">
        <f t="shared" si="7"/>
        <v>1022842</v>
      </c>
      <c r="H233" s="21" t="s">
        <v>58</v>
      </c>
      <c r="I233" s="21"/>
      <c r="J233" s="48"/>
      <c r="K233" s="21"/>
      <c r="L233" s="6"/>
      <c r="M233" s="21"/>
      <c r="N233" s="21"/>
      <c r="O233" s="21"/>
      <c r="P233" s="21"/>
      <c r="Q233" s="21"/>
      <c r="R233" s="21"/>
    </row>
    <row r="234" spans="1:18" ht="15.75">
      <c r="A234" s="52" t="s">
        <v>206</v>
      </c>
      <c r="B234" s="42" t="s">
        <v>56</v>
      </c>
      <c r="C234" s="54">
        <v>126035773.918</v>
      </c>
      <c r="D234" s="11" t="s">
        <v>57</v>
      </c>
      <c r="E234" s="55">
        <v>157.14</v>
      </c>
      <c r="F234" s="11" t="s">
        <v>57</v>
      </c>
      <c r="G234" s="6">
        <f t="shared" si="7"/>
        <v>802060</v>
      </c>
      <c r="H234" s="21" t="s">
        <v>58</v>
      </c>
      <c r="I234" s="21"/>
      <c r="J234" s="48"/>
      <c r="K234" s="21"/>
      <c r="L234" s="6"/>
      <c r="M234" s="21"/>
      <c r="N234" s="21"/>
      <c r="O234" s="21"/>
      <c r="P234" s="21"/>
      <c r="Q234" s="21"/>
      <c r="R234" s="21"/>
    </row>
    <row r="235" spans="1:18" ht="15.75">
      <c r="A235" s="52" t="s">
        <v>207</v>
      </c>
      <c r="B235" s="42" t="s">
        <v>56</v>
      </c>
      <c r="C235" s="54">
        <v>31906307.94705374</v>
      </c>
      <c r="D235" s="11" t="s">
        <v>57</v>
      </c>
      <c r="E235" s="55">
        <v>52.54</v>
      </c>
      <c r="F235" s="11" t="s">
        <v>57</v>
      </c>
      <c r="G235" s="6">
        <f t="shared" si="7"/>
        <v>607277</v>
      </c>
      <c r="H235" s="21" t="s">
        <v>58</v>
      </c>
      <c r="I235" s="21"/>
      <c r="J235" s="48"/>
      <c r="K235" s="21"/>
      <c r="L235" s="6"/>
      <c r="M235" s="21"/>
      <c r="N235" s="21"/>
      <c r="O235" s="21"/>
      <c r="P235" s="21"/>
      <c r="Q235" s="21"/>
      <c r="R235" s="21"/>
    </row>
    <row r="236" spans="1:18" ht="15.75">
      <c r="A236" s="52"/>
      <c r="B236" s="42"/>
      <c r="C236" s="54"/>
      <c r="D236" s="11"/>
      <c r="E236" s="55"/>
      <c r="F236" s="11"/>
      <c r="G236" s="6"/>
      <c r="H236" s="21"/>
      <c r="I236" s="21"/>
      <c r="J236" s="48"/>
      <c r="K236" s="21"/>
      <c r="L236" s="6"/>
      <c r="M236" s="21"/>
      <c r="N236" s="21"/>
      <c r="O236" s="21"/>
      <c r="P236" s="21"/>
      <c r="Q236" s="21"/>
      <c r="R236" s="21"/>
    </row>
    <row r="237" spans="1:18" ht="15.75">
      <c r="A237" s="1" t="s">
        <v>208</v>
      </c>
      <c r="B237" s="42"/>
      <c r="C237" s="53">
        <v>172107409.80440003</v>
      </c>
      <c r="D237" s="11"/>
      <c r="E237" s="55">
        <v>180.39</v>
      </c>
      <c r="F237" s="50"/>
      <c r="G237" s="6">
        <f>ROUND(C237/E237,0)</f>
        <v>954085</v>
      </c>
      <c r="H237" s="21"/>
      <c r="I237" s="21"/>
      <c r="J237" s="48"/>
      <c r="K237" s="21"/>
      <c r="L237" s="6"/>
      <c r="M237" s="21"/>
      <c r="N237" s="21"/>
      <c r="O237" s="21"/>
      <c r="P237" s="21"/>
      <c r="Q237" s="21"/>
      <c r="R237" s="21"/>
    </row>
    <row r="238" spans="1:18" ht="15.75">
      <c r="A238" s="52" t="s">
        <v>209</v>
      </c>
      <c r="B238" s="42"/>
      <c r="C238" s="54">
        <v>2983997785.2747865</v>
      </c>
      <c r="D238" s="11"/>
      <c r="E238" s="55">
        <v>4255.63</v>
      </c>
      <c r="F238" s="50"/>
      <c r="G238" s="6">
        <f>ROUND(C238/E238,0)</f>
        <v>701188</v>
      </c>
      <c r="H238" s="21"/>
      <c r="I238" s="21"/>
      <c r="J238" s="48"/>
      <c r="K238" s="21"/>
      <c r="L238" s="6"/>
      <c r="M238" s="21"/>
      <c r="N238" s="21"/>
      <c r="O238" s="21"/>
      <c r="P238" s="21"/>
      <c r="Q238" s="21"/>
      <c r="R238" s="21"/>
    </row>
    <row r="239" spans="2:18" ht="15.75">
      <c r="B239" s="42"/>
      <c r="D239" s="21"/>
      <c r="F239" s="50"/>
      <c r="G239" s="6"/>
      <c r="H239" s="21"/>
      <c r="I239" s="21"/>
      <c r="J239" s="48"/>
      <c r="K239" s="21"/>
      <c r="L239" s="6"/>
      <c r="M239" s="21"/>
      <c r="N239" s="21"/>
      <c r="O239" s="21"/>
      <c r="P239" s="21"/>
      <c r="Q239" s="21"/>
      <c r="R239" s="21"/>
    </row>
    <row r="240" spans="1:18" ht="15.75">
      <c r="A240" s="52" t="s">
        <v>210</v>
      </c>
      <c r="B240" s="42"/>
      <c r="C240" s="54">
        <f>SUM(C241:C245)</f>
        <v>1565610413.756815</v>
      </c>
      <c r="D240" s="11"/>
      <c r="E240" s="55">
        <f>SUM(E241:E245)</f>
        <v>2544.94</v>
      </c>
      <c r="F240" s="50"/>
      <c r="G240" s="6">
        <f aca="true" t="shared" si="8" ref="G240:G245">ROUND(C240/E240,0)</f>
        <v>615186</v>
      </c>
      <c r="H240" s="21"/>
      <c r="I240" s="21"/>
      <c r="J240" s="48" t="s">
        <v>54</v>
      </c>
      <c r="K240" s="21"/>
      <c r="L240" s="6"/>
      <c r="M240" s="21"/>
      <c r="N240" s="21"/>
      <c r="O240" s="21"/>
      <c r="P240" s="21"/>
      <c r="Q240" s="21"/>
      <c r="R240" s="21"/>
    </row>
    <row r="241" spans="1:18" ht="15.75">
      <c r="A241" s="52" t="s">
        <v>211</v>
      </c>
      <c r="B241" s="42" t="s">
        <v>56</v>
      </c>
      <c r="C241" s="54">
        <v>254901661.35055032</v>
      </c>
      <c r="D241" s="11" t="s">
        <v>57</v>
      </c>
      <c r="E241" s="55">
        <v>519.41</v>
      </c>
      <c r="F241" s="11" t="s">
        <v>57</v>
      </c>
      <c r="G241" s="6">
        <f t="shared" si="8"/>
        <v>490752</v>
      </c>
      <c r="H241" s="21" t="s">
        <v>58</v>
      </c>
      <c r="I241" s="21"/>
      <c r="J241" s="48"/>
      <c r="K241" s="21"/>
      <c r="L241" s="6"/>
      <c r="M241" s="21"/>
      <c r="N241" s="21"/>
      <c r="O241" s="21"/>
      <c r="P241" s="21"/>
      <c r="Q241" s="21"/>
      <c r="R241" s="21"/>
    </row>
    <row r="242" spans="1:18" ht="15.75">
      <c r="A242" s="52" t="s">
        <v>212</v>
      </c>
      <c r="B242" s="42" t="s">
        <v>56</v>
      </c>
      <c r="C242" s="54">
        <v>553548732</v>
      </c>
      <c r="D242" s="11" t="s">
        <v>57</v>
      </c>
      <c r="E242" s="55">
        <v>788.38</v>
      </c>
      <c r="F242" s="11" t="s">
        <v>57</v>
      </c>
      <c r="G242" s="6">
        <f t="shared" si="8"/>
        <v>702134</v>
      </c>
      <c r="H242" s="21" t="s">
        <v>58</v>
      </c>
      <c r="I242" s="21"/>
      <c r="J242" s="48"/>
      <c r="K242" s="21"/>
      <c r="L242" s="6"/>
      <c r="M242" s="21"/>
      <c r="N242" s="21"/>
      <c r="O242" s="21"/>
      <c r="P242" s="21"/>
      <c r="Q242" s="21"/>
      <c r="R242" s="21"/>
    </row>
    <row r="243" spans="1:18" ht="15.75">
      <c r="A243" s="52" t="s">
        <v>213</v>
      </c>
      <c r="B243" s="42" t="s">
        <v>56</v>
      </c>
      <c r="C243" s="54">
        <v>398033489</v>
      </c>
      <c r="D243" s="11" t="s">
        <v>57</v>
      </c>
      <c r="E243" s="55">
        <v>758.37</v>
      </c>
      <c r="F243" s="11" t="s">
        <v>57</v>
      </c>
      <c r="G243" s="6">
        <f t="shared" si="8"/>
        <v>524854</v>
      </c>
      <c r="H243" s="21" t="s">
        <v>58</v>
      </c>
      <c r="I243" s="21"/>
      <c r="J243" s="48"/>
      <c r="K243" s="21"/>
      <c r="L243" s="6"/>
      <c r="M243" s="21"/>
      <c r="N243" s="21"/>
      <c r="O243" s="21"/>
      <c r="P243" s="21"/>
      <c r="Q243" s="21"/>
      <c r="R243" s="21"/>
    </row>
    <row r="244" spans="1:18" ht="15.75">
      <c r="A244" s="52" t="s">
        <v>214</v>
      </c>
      <c r="B244" s="42" t="s">
        <v>56</v>
      </c>
      <c r="C244" s="54">
        <v>152636184.54755828</v>
      </c>
      <c r="D244" s="11" t="s">
        <v>57</v>
      </c>
      <c r="E244" s="55">
        <v>217.17</v>
      </c>
      <c r="F244" s="11" t="s">
        <v>57</v>
      </c>
      <c r="G244" s="6">
        <f t="shared" si="8"/>
        <v>702842</v>
      </c>
      <c r="H244" s="21" t="s">
        <v>58</v>
      </c>
      <c r="I244" s="21"/>
      <c r="J244" s="48"/>
      <c r="K244" s="21"/>
      <c r="L244" s="6"/>
      <c r="M244" s="21"/>
      <c r="N244" s="21"/>
      <c r="O244" s="21"/>
      <c r="P244" s="21"/>
      <c r="Q244" s="21"/>
      <c r="R244" s="21"/>
    </row>
    <row r="245" spans="1:18" ht="15.75">
      <c r="A245" s="52" t="s">
        <v>215</v>
      </c>
      <c r="B245" s="42" t="s">
        <v>56</v>
      </c>
      <c r="C245" s="54">
        <v>206490346.8587064</v>
      </c>
      <c r="D245" s="11" t="s">
        <v>57</v>
      </c>
      <c r="E245" s="55">
        <v>261.61</v>
      </c>
      <c r="F245" s="11" t="s">
        <v>57</v>
      </c>
      <c r="G245" s="6">
        <f t="shared" si="8"/>
        <v>789306</v>
      </c>
      <c r="H245" s="21" t="s">
        <v>58</v>
      </c>
      <c r="I245" s="21"/>
      <c r="J245" s="48"/>
      <c r="K245" s="21"/>
      <c r="L245" s="6"/>
      <c r="M245" s="21"/>
      <c r="N245" s="21"/>
      <c r="O245" s="21"/>
      <c r="P245" s="21"/>
      <c r="Q245" s="21"/>
      <c r="R245" s="21"/>
    </row>
    <row r="246" spans="2:18" ht="15.75">
      <c r="B246" s="42"/>
      <c r="C246" s="53"/>
      <c r="D246" s="21"/>
      <c r="F246" s="50"/>
      <c r="G246" s="6"/>
      <c r="H246" s="21"/>
      <c r="I246" s="21"/>
      <c r="J246" s="48"/>
      <c r="K246" s="21"/>
      <c r="L246" s="6"/>
      <c r="M246" s="21"/>
      <c r="N246" s="21"/>
      <c r="O246" s="21"/>
      <c r="P246" s="21"/>
      <c r="Q246" s="21"/>
      <c r="R246" s="21"/>
    </row>
    <row r="247" spans="1:18" ht="15.75">
      <c r="A247" s="52" t="s">
        <v>216</v>
      </c>
      <c r="B247" s="42"/>
      <c r="C247" s="54">
        <v>179536181.6807</v>
      </c>
      <c r="D247" s="11"/>
      <c r="E247" s="55">
        <v>256.65</v>
      </c>
      <c r="G247" s="6">
        <f>ROUND(C247/E247,0)</f>
        <v>699537</v>
      </c>
      <c r="H247" s="21"/>
      <c r="I247" s="21"/>
      <c r="J247" s="48"/>
      <c r="K247" s="21"/>
      <c r="L247" s="6"/>
      <c r="M247" s="21"/>
      <c r="N247" s="21"/>
      <c r="O247" s="21"/>
      <c r="P247" s="21"/>
      <c r="Q247" s="21"/>
      <c r="R247" s="21"/>
    </row>
    <row r="248" spans="1:18" ht="15.75">
      <c r="A248" s="52" t="s">
        <v>217</v>
      </c>
      <c r="B248" s="42"/>
      <c r="C248" s="54">
        <v>110991429.1262498</v>
      </c>
      <c r="D248" s="11"/>
      <c r="E248" s="55">
        <v>167.61</v>
      </c>
      <c r="F248" s="61"/>
      <c r="G248" s="6">
        <f>ROUND(C248/E248,0)</f>
        <v>662201</v>
      </c>
      <c r="H248" s="21"/>
      <c r="I248" s="21"/>
      <c r="J248" s="48"/>
      <c r="K248" s="21"/>
      <c r="L248" s="6"/>
      <c r="M248" s="21"/>
      <c r="N248" s="21"/>
      <c r="O248" s="21"/>
      <c r="P248" s="21"/>
      <c r="Q248" s="21"/>
      <c r="R248" s="21"/>
    </row>
    <row r="249" spans="1:18" ht="15.75">
      <c r="A249" s="52" t="s">
        <v>218</v>
      </c>
      <c r="B249" s="42"/>
      <c r="C249" s="54">
        <v>1377550641.2514877</v>
      </c>
      <c r="D249" s="11"/>
      <c r="E249" s="55">
        <v>2601.41</v>
      </c>
      <c r="F249" s="50"/>
      <c r="G249" s="6">
        <f>ROUND(C249/E249,0)</f>
        <v>529540</v>
      </c>
      <c r="H249" s="21"/>
      <c r="I249" s="21"/>
      <c r="J249" s="48"/>
      <c r="K249" s="21"/>
      <c r="L249" s="6"/>
      <c r="M249" s="21"/>
      <c r="N249" s="21"/>
      <c r="O249" s="21"/>
      <c r="P249" s="21"/>
      <c r="Q249" s="21"/>
      <c r="R249" s="21"/>
    </row>
    <row r="250" spans="1:18" ht="15.75">
      <c r="A250" s="52" t="s">
        <v>219</v>
      </c>
      <c r="B250" s="42"/>
      <c r="C250" s="54">
        <v>421813323.0389</v>
      </c>
      <c r="D250" s="11"/>
      <c r="E250" s="55">
        <v>604.08</v>
      </c>
      <c r="F250" s="50"/>
      <c r="G250" s="6">
        <f>ROUND(C250/E250,0)</f>
        <v>698274</v>
      </c>
      <c r="H250" s="21"/>
      <c r="I250" s="21"/>
      <c r="J250" s="48"/>
      <c r="K250" s="21"/>
      <c r="L250" s="6"/>
      <c r="M250" s="21"/>
      <c r="N250" s="21"/>
      <c r="O250" s="21"/>
      <c r="P250" s="21"/>
      <c r="Q250" s="21"/>
      <c r="R250" s="21"/>
    </row>
    <row r="251" spans="2:18" ht="15.75">
      <c r="B251" s="42"/>
      <c r="D251" s="21"/>
      <c r="F251" s="50"/>
      <c r="G251" s="6"/>
      <c r="H251" s="21"/>
      <c r="I251" s="21"/>
      <c r="J251" s="48"/>
      <c r="K251" s="21"/>
      <c r="L251" s="6"/>
      <c r="M251" s="21"/>
      <c r="N251" s="21"/>
      <c r="O251" s="21"/>
      <c r="P251" s="21"/>
      <c r="Q251" s="21"/>
      <c r="R251" s="21"/>
    </row>
    <row r="252" spans="1:18" ht="15.75">
      <c r="A252" s="52" t="s">
        <v>220</v>
      </c>
      <c r="B252" s="42"/>
      <c r="C252" s="54">
        <f>SUM(C253:C259)</f>
        <v>1208327040.2245824</v>
      </c>
      <c r="D252" s="11"/>
      <c r="E252" s="55">
        <f>SUM(E253:E259)</f>
        <v>1903.8899999999999</v>
      </c>
      <c r="F252" s="23"/>
      <c r="G252" s="6">
        <f aca="true" t="shared" si="9" ref="G252:G259">ROUND(C252/E252,0)</f>
        <v>634662</v>
      </c>
      <c r="H252" s="21"/>
      <c r="I252" s="21"/>
      <c r="J252" s="48" t="s">
        <v>54</v>
      </c>
      <c r="K252" s="21"/>
      <c r="L252" s="6"/>
      <c r="M252" s="21"/>
      <c r="N252" s="21"/>
      <c r="O252" s="21"/>
      <c r="P252" s="21"/>
      <c r="Q252" s="21"/>
      <c r="R252" s="21"/>
    </row>
    <row r="253" spans="1:18" ht="15.75">
      <c r="A253" s="52" t="s">
        <v>221</v>
      </c>
      <c r="B253" s="42" t="s">
        <v>56</v>
      </c>
      <c r="C253" s="54">
        <v>256216786.92548698</v>
      </c>
      <c r="D253" s="11" t="s">
        <v>57</v>
      </c>
      <c r="E253" s="55">
        <v>323.18</v>
      </c>
      <c r="F253" s="11" t="s">
        <v>57</v>
      </c>
      <c r="G253" s="6">
        <f t="shared" si="9"/>
        <v>792799</v>
      </c>
      <c r="H253" s="21" t="s">
        <v>58</v>
      </c>
      <c r="I253" s="21"/>
      <c r="J253" s="48"/>
      <c r="K253" s="21"/>
      <c r="L253" s="6"/>
      <c r="M253" s="21"/>
      <c r="N253" s="21"/>
      <c r="O253" s="21"/>
      <c r="P253" s="21"/>
      <c r="Q253" s="21"/>
      <c r="R253" s="21"/>
    </row>
    <row r="254" spans="1:18" ht="15.75">
      <c r="A254" s="52" t="s">
        <v>222</v>
      </c>
      <c r="B254" s="42" t="s">
        <v>56</v>
      </c>
      <c r="C254" s="54">
        <v>66893906.0651</v>
      </c>
      <c r="D254" s="11" t="s">
        <v>57</v>
      </c>
      <c r="E254" s="55">
        <v>86.56</v>
      </c>
      <c r="F254" s="11" t="s">
        <v>57</v>
      </c>
      <c r="G254" s="6">
        <f t="shared" si="9"/>
        <v>772804</v>
      </c>
      <c r="H254" s="21" t="s">
        <v>58</v>
      </c>
      <c r="I254" s="21"/>
      <c r="J254" s="48"/>
      <c r="K254" s="21"/>
      <c r="L254" s="6"/>
      <c r="M254" s="21"/>
      <c r="N254" s="21"/>
      <c r="O254" s="21"/>
      <c r="P254" s="21"/>
      <c r="Q254" s="21"/>
      <c r="R254" s="21"/>
    </row>
    <row r="255" spans="1:18" ht="15.75">
      <c r="A255" s="52" t="s">
        <v>223</v>
      </c>
      <c r="B255" s="42" t="s">
        <v>56</v>
      </c>
      <c r="C255" s="54">
        <v>99788563.70068501</v>
      </c>
      <c r="D255" s="11" t="s">
        <v>57</v>
      </c>
      <c r="E255" s="55">
        <v>152.56</v>
      </c>
      <c r="F255" s="11" t="s">
        <v>57</v>
      </c>
      <c r="G255" s="6">
        <f t="shared" si="9"/>
        <v>654094</v>
      </c>
      <c r="H255" s="21" t="s">
        <v>58</v>
      </c>
      <c r="I255" s="21"/>
      <c r="J255" s="48"/>
      <c r="K255" s="21"/>
      <c r="L255" s="6"/>
      <c r="M255" s="21"/>
      <c r="N255" s="21"/>
      <c r="O255" s="21"/>
      <c r="P255" s="21"/>
      <c r="Q255" s="21"/>
      <c r="R255" s="21"/>
    </row>
    <row r="256" spans="1:18" ht="15.75">
      <c r="A256" s="52" t="s">
        <v>224</v>
      </c>
      <c r="B256" s="42" t="s">
        <v>56</v>
      </c>
      <c r="C256" s="54">
        <v>28519200.571612805</v>
      </c>
      <c r="D256" s="11" t="s">
        <v>57</v>
      </c>
      <c r="E256" s="55">
        <v>20.54</v>
      </c>
      <c r="F256" s="11" t="s">
        <v>57</v>
      </c>
      <c r="G256" s="6">
        <f t="shared" si="9"/>
        <v>1388471</v>
      </c>
      <c r="H256" s="21" t="s">
        <v>58</v>
      </c>
      <c r="I256" s="21"/>
      <c r="J256" s="48"/>
      <c r="K256" s="21"/>
      <c r="L256" s="6"/>
      <c r="M256" s="21"/>
      <c r="N256" s="21"/>
      <c r="O256" s="21"/>
      <c r="P256" s="21"/>
      <c r="Q256" s="21"/>
      <c r="R256" s="21"/>
    </row>
    <row r="257" spans="1:18" ht="15.75">
      <c r="A257" s="52" t="s">
        <v>225</v>
      </c>
      <c r="B257" s="42" t="s">
        <v>56</v>
      </c>
      <c r="C257" s="54">
        <v>58852137.699599996</v>
      </c>
      <c r="D257" s="11" t="s">
        <v>57</v>
      </c>
      <c r="E257" s="55">
        <v>75.08</v>
      </c>
      <c r="F257" s="11" t="s">
        <v>226</v>
      </c>
      <c r="G257" s="6">
        <f t="shared" si="9"/>
        <v>783859</v>
      </c>
      <c r="H257" s="21" t="s">
        <v>58</v>
      </c>
      <c r="I257" s="21"/>
      <c r="J257" s="48"/>
      <c r="K257" s="21"/>
      <c r="L257" s="6"/>
      <c r="M257" s="21"/>
      <c r="N257" s="21"/>
      <c r="O257" s="21"/>
      <c r="P257" s="21"/>
      <c r="Q257" s="21"/>
      <c r="R257" s="21"/>
    </row>
    <row r="258" spans="1:18" ht="15.75">
      <c r="A258" s="52" t="s">
        <v>227</v>
      </c>
      <c r="B258" s="42" t="s">
        <v>56</v>
      </c>
      <c r="C258" s="54">
        <v>567810752.3793788</v>
      </c>
      <c r="D258" s="11" t="s">
        <v>57</v>
      </c>
      <c r="E258" s="55">
        <v>925.2</v>
      </c>
      <c r="F258" s="11" t="s">
        <v>57</v>
      </c>
      <c r="G258" s="6">
        <f t="shared" si="9"/>
        <v>613717</v>
      </c>
      <c r="H258" s="21" t="s">
        <v>58</v>
      </c>
      <c r="I258" s="21"/>
      <c r="J258" s="48"/>
      <c r="K258" s="21"/>
      <c r="L258" s="6"/>
      <c r="M258" s="21"/>
      <c r="N258" s="21"/>
      <c r="O258" s="21"/>
      <c r="P258" s="21"/>
      <c r="Q258" s="21"/>
      <c r="R258" s="21"/>
    </row>
    <row r="259" spans="1:18" ht="15.75">
      <c r="A259" s="52" t="s">
        <v>228</v>
      </c>
      <c r="B259" s="42" t="s">
        <v>56</v>
      </c>
      <c r="C259" s="54">
        <v>130245692.88271879</v>
      </c>
      <c r="D259" s="11" t="s">
        <v>57</v>
      </c>
      <c r="E259" s="55">
        <v>320.77</v>
      </c>
      <c r="F259" s="11" t="s">
        <v>57</v>
      </c>
      <c r="G259" s="6">
        <f t="shared" si="9"/>
        <v>406041</v>
      </c>
      <c r="H259" s="21" t="s">
        <v>58</v>
      </c>
      <c r="I259" s="21"/>
      <c r="J259" s="48"/>
      <c r="K259" s="21"/>
      <c r="L259" s="6"/>
      <c r="M259" s="21"/>
      <c r="N259" s="21"/>
      <c r="O259" s="21"/>
      <c r="P259" s="21"/>
      <c r="Q259" s="21"/>
      <c r="R259" s="21"/>
    </row>
    <row r="260" spans="2:18" ht="15.75">
      <c r="B260" s="42"/>
      <c r="C260" s="53"/>
      <c r="D260" s="11"/>
      <c r="F260" s="50"/>
      <c r="G260" s="6"/>
      <c r="H260" s="21"/>
      <c r="I260" s="21"/>
      <c r="J260" s="48"/>
      <c r="K260" s="21"/>
      <c r="L260" s="6"/>
      <c r="M260" s="21"/>
      <c r="N260" s="21"/>
      <c r="O260" s="21"/>
      <c r="P260" s="21"/>
      <c r="Q260" s="21"/>
      <c r="R260" s="21"/>
    </row>
    <row r="261" spans="1:18" ht="15.75">
      <c r="A261" s="52" t="s">
        <v>229</v>
      </c>
      <c r="B261" s="42"/>
      <c r="C261" s="54">
        <v>201735676.6661</v>
      </c>
      <c r="D261" s="11"/>
      <c r="E261" s="55">
        <v>113.73</v>
      </c>
      <c r="F261" s="1"/>
      <c r="G261" s="6">
        <f>ROUND(C261/E261,0)</f>
        <v>1773812</v>
      </c>
      <c r="H261" s="21"/>
      <c r="I261" s="21"/>
      <c r="J261" s="48"/>
      <c r="K261" s="21"/>
      <c r="L261" s="6"/>
      <c r="M261" s="21"/>
      <c r="N261" s="21"/>
      <c r="O261" s="21"/>
      <c r="P261" s="21"/>
      <c r="Q261" s="21"/>
      <c r="R261" s="21"/>
    </row>
    <row r="262" spans="1:18" ht="15.75">
      <c r="A262" s="52" t="s">
        <v>230</v>
      </c>
      <c r="B262" s="42"/>
      <c r="C262" s="54">
        <v>160262181</v>
      </c>
      <c r="D262" s="11"/>
      <c r="E262" s="55">
        <v>300.32</v>
      </c>
      <c r="F262" s="50"/>
      <c r="G262" s="6">
        <f>ROUND(C262/E262,0)</f>
        <v>533638</v>
      </c>
      <c r="H262" s="21"/>
      <c r="I262" s="21"/>
      <c r="J262" s="48"/>
      <c r="K262" s="21"/>
      <c r="L262" s="6"/>
      <c r="M262" s="21"/>
      <c r="N262" s="21"/>
      <c r="O262" s="21"/>
      <c r="P262" s="21"/>
      <c r="Q262" s="21"/>
      <c r="R262" s="21"/>
    </row>
    <row r="263" spans="1:18" ht="15.75">
      <c r="A263" s="52" t="s">
        <v>231</v>
      </c>
      <c r="B263" s="42"/>
      <c r="C263" s="54">
        <v>2987887282.903635</v>
      </c>
      <c r="D263" s="11"/>
      <c r="E263" s="55">
        <v>616.63</v>
      </c>
      <c r="F263" s="1"/>
      <c r="G263" s="6">
        <f>ROUND(C263/E263,0)</f>
        <v>4845511</v>
      </c>
      <c r="H263" s="21"/>
      <c r="I263" s="21"/>
      <c r="J263" s="48"/>
      <c r="K263" s="21"/>
      <c r="L263" s="6"/>
      <c r="M263" s="21"/>
      <c r="N263" s="21"/>
      <c r="O263" s="21"/>
      <c r="P263" s="21"/>
      <c r="Q263" s="21"/>
      <c r="R263" s="21"/>
    </row>
    <row r="264" spans="1:18" ht="15.75">
      <c r="A264" s="52" t="s">
        <v>232</v>
      </c>
      <c r="B264" s="42"/>
      <c r="C264" s="54">
        <v>8575136081.339909</v>
      </c>
      <c r="D264" s="11"/>
      <c r="E264" s="55">
        <v>12027.32</v>
      </c>
      <c r="F264" s="50"/>
      <c r="G264" s="6">
        <f>ROUND(C264/E264,0)</f>
        <v>712971</v>
      </c>
      <c r="H264" s="21"/>
      <c r="I264" s="21"/>
      <c r="J264" s="48"/>
      <c r="K264" s="21"/>
      <c r="L264" s="6"/>
      <c r="M264" s="21"/>
      <c r="N264" s="21"/>
      <c r="O264" s="21"/>
      <c r="P264" s="21"/>
      <c r="Q264" s="21"/>
      <c r="R264" s="21"/>
    </row>
    <row r="265" spans="2:18" ht="15.75">
      <c r="B265" s="42"/>
      <c r="D265" s="21"/>
      <c r="E265" s="64"/>
      <c r="F265" s="50"/>
      <c r="G265" s="6"/>
      <c r="H265" s="21"/>
      <c r="I265" s="21"/>
      <c r="J265" s="48"/>
      <c r="K265" s="21"/>
      <c r="L265" s="6"/>
      <c r="M265" s="21"/>
      <c r="N265" s="21"/>
      <c r="O265" s="21"/>
      <c r="P265" s="21"/>
      <c r="Q265" s="21"/>
      <c r="R265" s="21"/>
    </row>
    <row r="266" spans="1:18" ht="15.75">
      <c r="A266" s="52" t="s">
        <v>233</v>
      </c>
      <c r="B266" s="42"/>
      <c r="C266" s="54">
        <v>120594961.0352</v>
      </c>
      <c r="D266" s="11"/>
      <c r="E266" s="55">
        <v>93.16</v>
      </c>
      <c r="F266" s="50"/>
      <c r="G266" s="6">
        <f>ROUND(C266/E266,0)</f>
        <v>1294493</v>
      </c>
      <c r="H266" s="21"/>
      <c r="I266" s="21"/>
      <c r="J266" s="48"/>
      <c r="K266" s="21"/>
      <c r="L266" s="6"/>
      <c r="M266" s="21"/>
      <c r="N266" s="21"/>
      <c r="O266" s="21"/>
      <c r="P266" s="21"/>
      <c r="Q266" s="21"/>
      <c r="R266" s="21"/>
    </row>
    <row r="267" spans="1:18" ht="15.75">
      <c r="A267" s="52" t="s">
        <v>234</v>
      </c>
      <c r="B267" s="42"/>
      <c r="C267" s="54">
        <v>553782437.6971658</v>
      </c>
      <c r="D267" s="11"/>
      <c r="E267" s="55">
        <v>889.98</v>
      </c>
      <c r="F267" s="50"/>
      <c r="G267" s="6">
        <f>ROUND(C267/E267,0)</f>
        <v>622241</v>
      </c>
      <c r="H267" s="21"/>
      <c r="I267" s="21"/>
      <c r="J267" s="48"/>
      <c r="K267" s="21"/>
      <c r="L267" s="6"/>
      <c r="M267" s="21"/>
      <c r="N267" s="21"/>
      <c r="O267" s="21"/>
      <c r="P267" s="21"/>
      <c r="Q267" s="21"/>
      <c r="R267" s="21"/>
    </row>
    <row r="268" spans="1:18" ht="15.75">
      <c r="A268" s="52" t="s">
        <v>235</v>
      </c>
      <c r="B268" s="42"/>
      <c r="C268" s="54">
        <v>637935524.6317</v>
      </c>
      <c r="D268" s="11"/>
      <c r="E268" s="55">
        <v>94.82</v>
      </c>
      <c r="F268" s="50"/>
      <c r="G268" s="6">
        <f>ROUND(C268/E268,0)</f>
        <v>6727858</v>
      </c>
      <c r="H268" s="21"/>
      <c r="I268" s="21"/>
      <c r="J268" s="48"/>
      <c r="K268" s="21"/>
      <c r="L268" s="6"/>
      <c r="M268" s="21"/>
      <c r="N268" s="21"/>
      <c r="O268" s="21"/>
      <c r="P268" s="21"/>
      <c r="Q268" s="21"/>
      <c r="R268" s="21"/>
    </row>
    <row r="269" spans="1:18" ht="15.75">
      <c r="A269" s="52" t="s">
        <v>236</v>
      </c>
      <c r="B269" s="42"/>
      <c r="C269" s="54">
        <v>110516071</v>
      </c>
      <c r="D269" s="11"/>
      <c r="E269" s="55">
        <v>165.37</v>
      </c>
      <c r="F269" s="42"/>
      <c r="G269" s="6">
        <f>ROUND(C269/E269,0)</f>
        <v>668296</v>
      </c>
      <c r="H269" s="21"/>
      <c r="I269" s="21"/>
      <c r="J269" s="48"/>
      <c r="K269" s="21"/>
      <c r="L269" s="6"/>
      <c r="M269" s="21"/>
      <c r="N269" s="21"/>
      <c r="O269" s="21"/>
      <c r="P269" s="21"/>
      <c r="Q269" s="21"/>
      <c r="R269" s="21"/>
    </row>
    <row r="270" spans="2:18" ht="15.75">
      <c r="B270" s="42"/>
      <c r="D270" s="21"/>
      <c r="F270" s="50"/>
      <c r="G270" s="6"/>
      <c r="H270" s="21"/>
      <c r="I270" s="21"/>
      <c r="J270" s="48"/>
      <c r="K270" s="21"/>
      <c r="L270" s="6"/>
      <c r="M270" s="21"/>
      <c r="N270" s="21"/>
      <c r="O270" s="21"/>
      <c r="P270" s="21"/>
      <c r="Q270" s="21"/>
      <c r="R270" s="21"/>
    </row>
    <row r="271" spans="1:18" ht="15.75">
      <c r="A271" s="52" t="s">
        <v>237</v>
      </c>
      <c r="B271" s="42"/>
      <c r="C271" s="54">
        <f>SUM(C272:C278)</f>
        <v>1818258179.0459569</v>
      </c>
      <c r="D271" s="11"/>
      <c r="E271" s="55">
        <f>SUM(E272:E278)</f>
        <v>1342.75</v>
      </c>
      <c r="F271" s="50"/>
      <c r="G271" s="6">
        <f aca="true" t="shared" si="10" ref="G271:G278">ROUND(C271/E271,0)</f>
        <v>1354130</v>
      </c>
      <c r="H271" s="21"/>
      <c r="I271" s="21"/>
      <c r="J271" s="48" t="s">
        <v>54</v>
      </c>
      <c r="K271" s="21"/>
      <c r="L271" s="6"/>
      <c r="M271" s="21"/>
      <c r="N271" s="21"/>
      <c r="O271" s="21"/>
      <c r="P271" s="21"/>
      <c r="Q271" s="21"/>
      <c r="R271" s="21"/>
    </row>
    <row r="272" spans="1:18" ht="15.75">
      <c r="A272" s="52" t="s">
        <v>238</v>
      </c>
      <c r="B272" s="42" t="s">
        <v>56</v>
      </c>
      <c r="C272" s="54">
        <v>214303067.30247968</v>
      </c>
      <c r="D272" s="11" t="s">
        <v>57</v>
      </c>
      <c r="E272" s="55">
        <v>244.65</v>
      </c>
      <c r="F272" s="11" t="s">
        <v>57</v>
      </c>
      <c r="G272" s="6">
        <f t="shared" si="10"/>
        <v>875958</v>
      </c>
      <c r="H272" s="21" t="s">
        <v>58</v>
      </c>
      <c r="I272" s="21"/>
      <c r="J272" s="48"/>
      <c r="K272" s="21"/>
      <c r="L272" s="6"/>
      <c r="M272" s="21"/>
      <c r="N272" s="21"/>
      <c r="O272" s="21"/>
      <c r="P272" s="21"/>
      <c r="Q272" s="21"/>
      <c r="R272" s="21"/>
    </row>
    <row r="273" spans="1:18" ht="15.75">
      <c r="A273" s="52" t="s">
        <v>239</v>
      </c>
      <c r="B273" s="42" t="s">
        <v>56</v>
      </c>
      <c r="C273" s="54">
        <v>357792417.7716</v>
      </c>
      <c r="D273" s="11" t="s">
        <v>57</v>
      </c>
      <c r="E273" s="55">
        <v>114.18</v>
      </c>
      <c r="F273" s="11" t="s">
        <v>57</v>
      </c>
      <c r="G273" s="6">
        <f t="shared" si="10"/>
        <v>3133582</v>
      </c>
      <c r="H273" s="21" t="s">
        <v>58</v>
      </c>
      <c r="I273" s="21"/>
      <c r="J273" s="48"/>
      <c r="K273" s="21"/>
      <c r="L273" s="6"/>
      <c r="M273" s="21"/>
      <c r="N273" s="21"/>
      <c r="O273" s="21"/>
      <c r="P273" s="21"/>
      <c r="Q273" s="21"/>
      <c r="R273" s="21"/>
    </row>
    <row r="274" spans="1:18" ht="15.75">
      <c r="A274" s="52" t="s">
        <v>240</v>
      </c>
      <c r="B274" s="42" t="s">
        <v>56</v>
      </c>
      <c r="C274" s="54">
        <v>466673779.7573889</v>
      </c>
      <c r="D274" s="11" t="s">
        <v>57</v>
      </c>
      <c r="E274" s="55">
        <v>423.71</v>
      </c>
      <c r="F274" s="11" t="s">
        <v>57</v>
      </c>
      <c r="G274" s="6">
        <f t="shared" si="10"/>
        <v>1101399</v>
      </c>
      <c r="H274" s="21" t="s">
        <v>58</v>
      </c>
      <c r="I274" s="21"/>
      <c r="J274" s="48"/>
      <c r="K274" s="21"/>
      <c r="L274" s="6"/>
      <c r="M274" s="21"/>
      <c r="N274" s="21"/>
      <c r="O274" s="21"/>
      <c r="P274" s="21"/>
      <c r="Q274" s="21"/>
      <c r="R274" s="21"/>
    </row>
    <row r="275" spans="1:18" ht="15.75">
      <c r="A275" s="52" t="s">
        <v>241</v>
      </c>
      <c r="B275" s="42" t="s">
        <v>56</v>
      </c>
      <c r="C275" s="54">
        <v>134243928.1595</v>
      </c>
      <c r="D275" s="11" t="s">
        <v>57</v>
      </c>
      <c r="E275" s="55">
        <v>175.4</v>
      </c>
      <c r="F275" s="11" t="s">
        <v>57</v>
      </c>
      <c r="G275" s="6">
        <f t="shared" si="10"/>
        <v>765359</v>
      </c>
      <c r="H275" s="21" t="s">
        <v>58</v>
      </c>
      <c r="I275" s="21"/>
      <c r="J275" s="48"/>
      <c r="K275" s="21"/>
      <c r="L275" s="6"/>
      <c r="M275" s="21"/>
      <c r="N275" s="21"/>
      <c r="O275" s="21"/>
      <c r="P275" s="21"/>
      <c r="Q275" s="21"/>
      <c r="R275" s="21"/>
    </row>
    <row r="276" spans="1:18" ht="15.75">
      <c r="A276" s="52" t="s">
        <v>242</v>
      </c>
      <c r="B276" s="42" t="s">
        <v>56</v>
      </c>
      <c r="C276" s="54">
        <v>69541684.4713</v>
      </c>
      <c r="D276" s="11" t="s">
        <v>57</v>
      </c>
      <c r="E276" s="55">
        <v>51.74</v>
      </c>
      <c r="F276" s="11" t="s">
        <v>57</v>
      </c>
      <c r="G276" s="6">
        <f t="shared" si="10"/>
        <v>1344060</v>
      </c>
      <c r="H276" s="21" t="s">
        <v>58</v>
      </c>
      <c r="I276" s="21"/>
      <c r="J276" s="48"/>
      <c r="K276" s="21"/>
      <c r="L276" s="6"/>
      <c r="M276" s="21"/>
      <c r="N276" s="21"/>
      <c r="O276" s="21"/>
      <c r="P276" s="21"/>
      <c r="Q276" s="21"/>
      <c r="R276" s="21"/>
    </row>
    <row r="277" spans="1:18" ht="15.75">
      <c r="A277" s="52" t="s">
        <v>243</v>
      </c>
      <c r="B277" s="42" t="s">
        <v>56</v>
      </c>
      <c r="C277" s="54">
        <v>272242668.2135813</v>
      </c>
      <c r="D277" s="11" t="s">
        <v>57</v>
      </c>
      <c r="E277" s="55">
        <v>52.51</v>
      </c>
      <c r="F277" s="11" t="s">
        <v>57</v>
      </c>
      <c r="G277" s="6">
        <f t="shared" si="10"/>
        <v>5184587</v>
      </c>
      <c r="H277" s="21" t="s">
        <v>58</v>
      </c>
      <c r="I277" s="21"/>
      <c r="J277" s="48"/>
      <c r="K277" s="21"/>
      <c r="L277" s="6"/>
      <c r="M277" s="21"/>
      <c r="N277" s="21"/>
      <c r="O277" s="21"/>
      <c r="P277" s="21"/>
      <c r="Q277" s="21"/>
      <c r="R277" s="21"/>
    </row>
    <row r="278" spans="1:18" ht="15.75">
      <c r="A278" s="52" t="s">
        <v>244</v>
      </c>
      <c r="B278" s="42" t="s">
        <v>56</v>
      </c>
      <c r="C278" s="54">
        <v>303460633.37010664</v>
      </c>
      <c r="D278" s="11" t="s">
        <v>57</v>
      </c>
      <c r="E278" s="55">
        <v>280.56</v>
      </c>
      <c r="F278" s="11" t="s">
        <v>57</v>
      </c>
      <c r="G278" s="6">
        <f t="shared" si="10"/>
        <v>1081625</v>
      </c>
      <c r="H278" s="21" t="s">
        <v>58</v>
      </c>
      <c r="I278" s="21"/>
      <c r="J278" s="48"/>
      <c r="K278" s="21"/>
      <c r="L278" s="6"/>
      <c r="M278" s="21"/>
      <c r="N278" s="21"/>
      <c r="O278" s="21"/>
      <c r="P278" s="21"/>
      <c r="Q278" s="21"/>
      <c r="R278" s="21"/>
    </row>
    <row r="279" spans="2:18" ht="15.75">
      <c r="B279" s="42"/>
      <c r="D279" s="21"/>
      <c r="F279" s="50"/>
      <c r="G279" s="6"/>
      <c r="H279" s="21"/>
      <c r="I279" s="21"/>
      <c r="J279" s="48"/>
      <c r="K279" s="21"/>
      <c r="L279" s="6"/>
      <c r="M279" s="21"/>
      <c r="N279" s="21"/>
      <c r="O279" s="21"/>
      <c r="P279" s="21"/>
      <c r="Q279" s="21"/>
      <c r="R279" s="21"/>
    </row>
    <row r="280" spans="1:18" ht="15.75">
      <c r="A280" s="52" t="s">
        <v>245</v>
      </c>
      <c r="B280" s="42"/>
      <c r="C280" s="54">
        <v>942037535.42115</v>
      </c>
      <c r="D280" s="11"/>
      <c r="E280" s="55">
        <v>83.88</v>
      </c>
      <c r="F280" s="50"/>
      <c r="G280" s="6">
        <f>ROUND(C280/E280,0)</f>
        <v>11230777</v>
      </c>
      <c r="H280" s="21"/>
      <c r="I280" s="21"/>
      <c r="J280" s="48"/>
      <c r="K280" s="21"/>
      <c r="L280" s="6"/>
      <c r="M280" s="21"/>
      <c r="N280" s="21"/>
      <c r="O280" s="21"/>
      <c r="P280" s="21"/>
      <c r="Q280" s="21"/>
      <c r="R280" s="21"/>
    </row>
    <row r="281" spans="1:18" ht="15.75">
      <c r="A281" s="52" t="s">
        <v>246</v>
      </c>
      <c r="B281" s="42"/>
      <c r="C281" s="54">
        <v>758564208.2509322</v>
      </c>
      <c r="D281" s="11"/>
      <c r="E281" s="55">
        <v>984.57</v>
      </c>
      <c r="F281" s="50"/>
      <c r="G281" s="6">
        <f>ROUND(C281/E281,0)</f>
        <v>770452</v>
      </c>
      <c r="H281" s="21"/>
      <c r="I281" s="21"/>
      <c r="J281" s="48"/>
      <c r="K281" s="21"/>
      <c r="L281" s="6"/>
      <c r="M281" s="21"/>
      <c r="N281" s="21"/>
      <c r="O281" s="21"/>
      <c r="P281" s="21"/>
      <c r="Q281" s="21"/>
      <c r="R281" s="21"/>
    </row>
    <row r="282" spans="1:18" ht="15.75">
      <c r="A282" s="52" t="s">
        <v>247</v>
      </c>
      <c r="B282" s="42"/>
      <c r="C282" s="54">
        <v>444423239.5846198</v>
      </c>
      <c r="D282" s="11"/>
      <c r="E282" s="55">
        <v>967.97</v>
      </c>
      <c r="F282" s="50"/>
      <c r="G282" s="6">
        <f>ROUND(C282/E282,0)</f>
        <v>459129</v>
      </c>
      <c r="H282" s="21"/>
      <c r="I282" s="21"/>
      <c r="J282" s="48"/>
      <c r="K282" s="21"/>
      <c r="L282" s="6"/>
      <c r="M282" s="21"/>
      <c r="N282" s="21"/>
      <c r="O282" s="21"/>
      <c r="P282" s="21"/>
      <c r="Q282" s="21"/>
      <c r="R282" s="21"/>
    </row>
    <row r="283" spans="1:18" ht="15.75">
      <c r="A283" s="52" t="s">
        <v>248</v>
      </c>
      <c r="B283" s="42"/>
      <c r="C283" s="54">
        <v>738211047</v>
      </c>
      <c r="D283" s="11"/>
      <c r="E283" s="55">
        <v>445.78</v>
      </c>
      <c r="F283" s="50"/>
      <c r="G283" s="6">
        <f>ROUND(C283/E283,0)</f>
        <v>1655999</v>
      </c>
      <c r="H283" s="21"/>
      <c r="I283" s="21"/>
      <c r="J283" s="48"/>
      <c r="K283" s="21"/>
      <c r="L283" s="6"/>
      <c r="M283" s="21"/>
      <c r="N283" s="21"/>
      <c r="O283" s="21"/>
      <c r="P283" s="21"/>
      <c r="Q283" s="21"/>
      <c r="R283" s="21"/>
    </row>
    <row r="284" spans="2:18" ht="15.75">
      <c r="B284" s="42"/>
      <c r="D284" s="11"/>
      <c r="F284" s="50"/>
      <c r="G284" s="6"/>
      <c r="H284" s="21"/>
      <c r="I284" s="21"/>
      <c r="J284" s="48"/>
      <c r="K284" s="21"/>
      <c r="L284" s="6"/>
      <c r="M284" s="21"/>
      <c r="N284" s="21"/>
      <c r="O284" s="21"/>
      <c r="P284" s="21"/>
      <c r="Q284" s="21"/>
      <c r="R284" s="21"/>
    </row>
    <row r="285" spans="1:18" ht="15.75">
      <c r="A285" s="52" t="s">
        <v>249</v>
      </c>
      <c r="B285" s="42"/>
      <c r="C285" s="54">
        <v>118481169.08933525</v>
      </c>
      <c r="D285" s="11"/>
      <c r="E285" s="55">
        <v>344.81</v>
      </c>
      <c r="F285" s="50"/>
      <c r="G285" s="6">
        <f>ROUND(C285/E285,0)</f>
        <v>343613</v>
      </c>
      <c r="H285" s="21"/>
      <c r="I285" s="21"/>
      <c r="J285" s="48"/>
      <c r="K285" s="21"/>
      <c r="L285" s="6"/>
      <c r="M285" s="21"/>
      <c r="N285" s="21"/>
      <c r="O285" s="21"/>
      <c r="P285" s="21"/>
      <c r="Q285" s="21"/>
      <c r="R285" s="21"/>
    </row>
    <row r="286" spans="1:18" ht="15.75">
      <c r="A286" s="52" t="s">
        <v>250</v>
      </c>
      <c r="B286" s="42"/>
      <c r="C286" s="54">
        <v>509930284.4952304</v>
      </c>
      <c r="D286" s="11"/>
      <c r="E286" s="55">
        <v>717.04</v>
      </c>
      <c r="F286" s="50"/>
      <c r="G286" s="6">
        <f>ROUND(C286/E286,0)</f>
        <v>711160</v>
      </c>
      <c r="H286" s="21"/>
      <c r="I286" s="21"/>
      <c r="J286" s="48"/>
      <c r="K286" s="21"/>
      <c r="L286" s="6"/>
      <c r="M286" s="21"/>
      <c r="N286" s="21"/>
      <c r="O286" s="21"/>
      <c r="P286" s="21"/>
      <c r="Q286" s="21"/>
      <c r="R286" s="21"/>
    </row>
    <row r="287" spans="1:18" ht="15.75">
      <c r="A287" s="52" t="s">
        <v>251</v>
      </c>
      <c r="B287" s="42"/>
      <c r="C287" s="54">
        <v>570570393.6330692</v>
      </c>
      <c r="D287" s="11"/>
      <c r="E287" s="55">
        <v>728.06</v>
      </c>
      <c r="F287" s="50"/>
      <c r="G287" s="6">
        <f>ROUND(C287/E287,0)</f>
        <v>783686</v>
      </c>
      <c r="H287" s="21"/>
      <c r="I287" s="21"/>
      <c r="J287" s="48"/>
      <c r="K287" s="21"/>
      <c r="L287" s="6"/>
      <c r="M287" s="21"/>
      <c r="N287" s="21"/>
      <c r="O287" s="21"/>
      <c r="P287" s="21"/>
      <c r="Q287" s="21"/>
      <c r="R287" s="21"/>
    </row>
    <row r="288" spans="1:18" ht="15.75">
      <c r="A288" s="52" t="s">
        <v>356</v>
      </c>
      <c r="B288" s="42"/>
      <c r="C288" s="54">
        <v>171145486.0168</v>
      </c>
      <c r="D288" s="11"/>
      <c r="E288" s="55">
        <v>188.72</v>
      </c>
      <c r="F288" s="50"/>
      <c r="G288" s="6">
        <f>ROUND(C288/E288,0)</f>
        <v>906875</v>
      </c>
      <c r="H288" s="21"/>
      <c r="I288" s="21"/>
      <c r="J288" s="48"/>
      <c r="K288" s="21"/>
      <c r="L288" s="6"/>
      <c r="M288" s="21"/>
      <c r="N288" s="21"/>
      <c r="O288" s="21"/>
      <c r="P288" s="21"/>
      <c r="Q288" s="21"/>
      <c r="R288" s="21"/>
    </row>
    <row r="289" spans="2:18" ht="15.75">
      <c r="B289" s="42"/>
      <c r="D289" s="21"/>
      <c r="F289" s="50"/>
      <c r="G289" s="6"/>
      <c r="H289" s="21"/>
      <c r="I289" s="21"/>
      <c r="J289" s="48"/>
      <c r="K289" s="21"/>
      <c r="L289" s="6"/>
      <c r="M289" s="21"/>
      <c r="N289" s="21"/>
      <c r="O289" s="21"/>
      <c r="P289" s="21"/>
      <c r="Q289" s="21"/>
      <c r="R289" s="21"/>
    </row>
    <row r="290" spans="1:18" ht="15.75">
      <c r="A290" s="52" t="s">
        <v>252</v>
      </c>
      <c r="B290" s="42"/>
      <c r="C290" s="54">
        <f>SUM(C291:C293)</f>
        <v>1558860276.244355</v>
      </c>
      <c r="D290" s="11"/>
      <c r="E290" s="55">
        <f>SUM(E291:E293)</f>
        <v>1965.56</v>
      </c>
      <c r="F290" s="50"/>
      <c r="G290" s="6">
        <f>ROUND(C290/E290,0)</f>
        <v>793087</v>
      </c>
      <c r="H290" s="21"/>
      <c r="I290" s="21"/>
      <c r="J290" s="48" t="s">
        <v>54</v>
      </c>
      <c r="K290" s="21"/>
      <c r="L290" s="6"/>
      <c r="M290" s="21"/>
      <c r="N290" s="21"/>
      <c r="O290" s="21"/>
      <c r="P290" s="21"/>
      <c r="Q290" s="21"/>
      <c r="R290" s="21"/>
    </row>
    <row r="291" spans="1:18" ht="15.75">
      <c r="A291" s="52" t="s">
        <v>253</v>
      </c>
      <c r="B291" s="42" t="s">
        <v>56</v>
      </c>
      <c r="C291" s="54">
        <v>891814177.8674815</v>
      </c>
      <c r="D291" s="11" t="s">
        <v>57</v>
      </c>
      <c r="E291" s="55">
        <v>921.53</v>
      </c>
      <c r="F291" s="11" t="s">
        <v>57</v>
      </c>
      <c r="G291" s="6">
        <f>ROUND(C291/E291,0)</f>
        <v>967754</v>
      </c>
      <c r="H291" s="21" t="s">
        <v>58</v>
      </c>
      <c r="I291" s="21"/>
      <c r="J291" s="48"/>
      <c r="K291" s="21"/>
      <c r="L291" s="6"/>
      <c r="M291" s="21"/>
      <c r="N291" s="21"/>
      <c r="O291" s="21"/>
      <c r="P291" s="21"/>
      <c r="Q291" s="21"/>
      <c r="R291" s="21"/>
    </row>
    <row r="292" spans="1:18" ht="15.75">
      <c r="A292" s="7" t="s">
        <v>254</v>
      </c>
      <c r="B292" s="42" t="s">
        <v>56</v>
      </c>
      <c r="C292" s="54">
        <v>438682319.9878995</v>
      </c>
      <c r="D292" s="11" t="s">
        <v>57</v>
      </c>
      <c r="E292" s="55">
        <v>725.39</v>
      </c>
      <c r="F292" s="11" t="s">
        <v>57</v>
      </c>
      <c r="G292" s="6">
        <f>ROUND(C292/E292,0)</f>
        <v>604754</v>
      </c>
      <c r="H292" s="21" t="s">
        <v>58</v>
      </c>
      <c r="I292" s="21"/>
      <c r="J292" s="48"/>
      <c r="K292" s="21"/>
      <c r="L292" s="6"/>
      <c r="M292" s="21"/>
      <c r="N292" s="21"/>
      <c r="O292" s="21"/>
      <c r="P292" s="21"/>
      <c r="Q292" s="21"/>
      <c r="R292" s="21"/>
    </row>
    <row r="293" spans="1:18" ht="15.75">
      <c r="A293" s="7" t="s">
        <v>255</v>
      </c>
      <c r="B293" s="42" t="s">
        <v>56</v>
      </c>
      <c r="C293" s="54">
        <v>228363778.38897392</v>
      </c>
      <c r="D293" s="11" t="s">
        <v>57</v>
      </c>
      <c r="E293" s="55">
        <v>318.64</v>
      </c>
      <c r="F293" s="11" t="s">
        <v>57</v>
      </c>
      <c r="G293" s="6">
        <f>ROUND(C293/E293,0)</f>
        <v>716683</v>
      </c>
      <c r="H293" s="21" t="s">
        <v>58</v>
      </c>
      <c r="I293" s="21"/>
      <c r="J293" s="48"/>
      <c r="K293" s="21"/>
      <c r="L293" s="6"/>
      <c r="M293" s="21"/>
      <c r="N293" s="21"/>
      <c r="O293" s="21"/>
      <c r="P293" s="21"/>
      <c r="Q293" s="21"/>
      <c r="R293" s="21"/>
    </row>
    <row r="294" spans="2:18" ht="15.75">
      <c r="B294" s="42"/>
      <c r="D294" s="21"/>
      <c r="F294" s="50"/>
      <c r="G294" s="6"/>
      <c r="H294" s="21"/>
      <c r="I294" s="21"/>
      <c r="J294" s="48"/>
      <c r="K294" s="21"/>
      <c r="L294" s="6"/>
      <c r="M294" s="21"/>
      <c r="N294" s="21"/>
      <c r="O294" s="21"/>
      <c r="P294" s="21"/>
      <c r="Q294" s="21"/>
      <c r="R294" s="21"/>
    </row>
    <row r="295" spans="1:18" ht="15.75">
      <c r="A295" s="7" t="s">
        <v>256</v>
      </c>
      <c r="B295" s="42"/>
      <c r="C295" s="54">
        <v>1452446157.5081246</v>
      </c>
      <c r="D295" s="11"/>
      <c r="E295" s="55">
        <v>2168.11</v>
      </c>
      <c r="F295" s="50"/>
      <c r="G295" s="6">
        <f>ROUND(C295/E295,0)</f>
        <v>669913</v>
      </c>
      <c r="H295" s="21"/>
      <c r="I295" s="21"/>
      <c r="J295" s="48"/>
      <c r="K295" s="21"/>
      <c r="L295" s="6"/>
      <c r="M295" s="21"/>
      <c r="N295" s="21"/>
      <c r="O295" s="21"/>
      <c r="P295" s="21"/>
      <c r="Q295" s="21"/>
      <c r="R295" s="21"/>
    </row>
    <row r="296" spans="1:18" ht="15.75">
      <c r="A296" s="7" t="s">
        <v>257</v>
      </c>
      <c r="B296" s="42"/>
      <c r="C296" s="54">
        <v>635337594.9913299</v>
      </c>
      <c r="D296" s="11"/>
      <c r="E296" s="55">
        <v>1171.08</v>
      </c>
      <c r="F296" s="23"/>
      <c r="G296" s="6">
        <f>ROUND(C296/E296,0)</f>
        <v>542523</v>
      </c>
      <c r="H296" s="21"/>
      <c r="I296" s="21"/>
      <c r="J296" s="48"/>
      <c r="K296" s="21"/>
      <c r="L296" s="6"/>
      <c r="M296" s="21"/>
      <c r="N296" s="21"/>
      <c r="O296" s="21"/>
      <c r="P296" s="21"/>
      <c r="Q296" s="21"/>
      <c r="R296" s="21"/>
    </row>
    <row r="297" spans="1:18" ht="15.75">
      <c r="A297" s="7"/>
      <c r="B297" s="42"/>
      <c r="C297" s="54"/>
      <c r="D297" s="11"/>
      <c r="E297" s="57"/>
      <c r="F297" s="23"/>
      <c r="G297" s="6"/>
      <c r="H297" s="21"/>
      <c r="I297" s="21"/>
      <c r="J297" s="48"/>
      <c r="K297" s="21"/>
      <c r="L297" s="6"/>
      <c r="M297" s="21"/>
      <c r="N297" s="21"/>
      <c r="O297" s="21"/>
      <c r="P297" s="21"/>
      <c r="Q297" s="21"/>
      <c r="R297" s="21"/>
    </row>
    <row r="298" spans="2:18" ht="15.75">
      <c r="B298" s="42"/>
      <c r="D298" s="11"/>
      <c r="F298" s="50"/>
      <c r="G298" s="6"/>
      <c r="H298" s="21"/>
      <c r="I298" s="21"/>
      <c r="J298" s="48"/>
      <c r="K298" s="21"/>
      <c r="L298" s="6"/>
      <c r="M298" s="21"/>
      <c r="N298" s="21"/>
      <c r="O298" s="21"/>
      <c r="P298" s="21"/>
      <c r="Q298" s="21"/>
      <c r="R298" s="21"/>
    </row>
    <row r="299" spans="1:18" ht="15.75">
      <c r="A299" s="7" t="s">
        <v>258</v>
      </c>
      <c r="B299" s="42"/>
      <c r="C299" s="54">
        <f>SUM(C300:C306)</f>
        <v>794984242</v>
      </c>
      <c r="D299" s="11"/>
      <c r="E299" s="55">
        <f>SUM(E300:E306)</f>
        <v>719.85</v>
      </c>
      <c r="F299" s="50"/>
      <c r="G299" s="6">
        <f aca="true" t="shared" si="11" ref="G299:G306">ROUND(C299/E299,0)</f>
        <v>1104375</v>
      </c>
      <c r="H299" s="21"/>
      <c r="I299" s="21"/>
      <c r="J299" s="48" t="s">
        <v>54</v>
      </c>
      <c r="K299" s="21"/>
      <c r="L299" s="6"/>
      <c r="M299" s="21"/>
      <c r="N299" s="21"/>
      <c r="O299" s="21"/>
      <c r="P299" s="21"/>
      <c r="Q299" s="21"/>
      <c r="R299" s="21"/>
    </row>
    <row r="300" spans="1:18" ht="15.75">
      <c r="A300" s="7" t="s">
        <v>259</v>
      </c>
      <c r="B300" s="42" t="s">
        <v>56</v>
      </c>
      <c r="C300" s="54">
        <v>87182665</v>
      </c>
      <c r="D300" s="11" t="s">
        <v>57</v>
      </c>
      <c r="E300" s="55">
        <v>82.53</v>
      </c>
      <c r="F300" s="11" t="s">
        <v>57</v>
      </c>
      <c r="G300" s="6">
        <f t="shared" si="11"/>
        <v>1056375</v>
      </c>
      <c r="H300" s="21" t="s">
        <v>58</v>
      </c>
      <c r="I300" s="21"/>
      <c r="J300" s="48"/>
      <c r="K300" s="21"/>
      <c r="L300" s="6"/>
      <c r="M300" s="21"/>
      <c r="N300" s="21"/>
      <c r="O300" s="21"/>
      <c r="P300" s="21"/>
      <c r="Q300" s="21"/>
      <c r="R300" s="21"/>
    </row>
    <row r="301" spans="1:18" ht="15.75">
      <c r="A301" s="7" t="s">
        <v>260</v>
      </c>
      <c r="B301" s="42" t="s">
        <v>56</v>
      </c>
      <c r="C301" s="54">
        <v>126540035</v>
      </c>
      <c r="D301" s="11" t="s">
        <v>57</v>
      </c>
      <c r="E301" s="55">
        <v>139.86</v>
      </c>
      <c r="F301" s="11" t="s">
        <v>57</v>
      </c>
      <c r="G301" s="6">
        <f t="shared" si="11"/>
        <v>904762</v>
      </c>
      <c r="H301" s="21" t="s">
        <v>58</v>
      </c>
      <c r="I301" s="21"/>
      <c r="J301" s="48"/>
      <c r="K301" s="21"/>
      <c r="L301" s="6"/>
      <c r="M301" s="21"/>
      <c r="N301" s="21"/>
      <c r="O301" s="21"/>
      <c r="P301" s="21"/>
      <c r="Q301" s="21"/>
      <c r="R301" s="21"/>
    </row>
    <row r="302" spans="1:18" ht="15.75">
      <c r="A302" s="7" t="s">
        <v>261</v>
      </c>
      <c r="B302" s="42" t="s">
        <v>56</v>
      </c>
      <c r="C302" s="54">
        <v>223417659</v>
      </c>
      <c r="D302" s="11" t="s">
        <v>57</v>
      </c>
      <c r="E302" s="55">
        <v>100.08</v>
      </c>
      <c r="F302" s="11" t="s">
        <v>57</v>
      </c>
      <c r="G302" s="6">
        <f t="shared" si="11"/>
        <v>2232391</v>
      </c>
      <c r="H302" s="21" t="s">
        <v>58</v>
      </c>
      <c r="I302" s="21"/>
      <c r="J302" s="48"/>
      <c r="K302" s="21"/>
      <c r="L302" s="6"/>
      <c r="M302" s="21"/>
      <c r="N302" s="21"/>
      <c r="O302" s="21"/>
      <c r="P302" s="21"/>
      <c r="Q302" s="21"/>
      <c r="R302" s="21"/>
    </row>
    <row r="303" spans="1:18" ht="15.75">
      <c r="A303" s="7" t="s">
        <v>262</v>
      </c>
      <c r="B303" s="42" t="s">
        <v>56</v>
      </c>
      <c r="C303" s="54">
        <v>136994674</v>
      </c>
      <c r="D303" s="11" t="s">
        <v>57</v>
      </c>
      <c r="E303" s="55">
        <v>195.26</v>
      </c>
      <c r="F303" s="11" t="s">
        <v>57</v>
      </c>
      <c r="G303" s="6">
        <f t="shared" si="11"/>
        <v>701601</v>
      </c>
      <c r="H303" s="21" t="s">
        <v>58</v>
      </c>
      <c r="I303" s="21"/>
      <c r="J303" s="48"/>
      <c r="K303" s="21"/>
      <c r="L303" s="6"/>
      <c r="M303" s="21"/>
      <c r="N303" s="21"/>
      <c r="O303" s="21"/>
      <c r="P303" s="21"/>
      <c r="Q303" s="21"/>
      <c r="R303" s="21"/>
    </row>
    <row r="304" spans="1:18" ht="15.75">
      <c r="A304" s="7" t="s">
        <v>263</v>
      </c>
      <c r="B304" s="42" t="s">
        <v>56</v>
      </c>
      <c r="C304" s="54">
        <v>67582994</v>
      </c>
      <c r="D304" s="11" t="s">
        <v>57</v>
      </c>
      <c r="E304" s="55">
        <v>70.02</v>
      </c>
      <c r="F304" s="11" t="s">
        <v>57</v>
      </c>
      <c r="G304" s="6">
        <f t="shared" si="11"/>
        <v>965196</v>
      </c>
      <c r="H304" s="21" t="s">
        <v>58</v>
      </c>
      <c r="I304" s="21"/>
      <c r="J304" s="48"/>
      <c r="K304" s="21"/>
      <c r="L304" s="6"/>
      <c r="M304" s="21"/>
      <c r="N304" s="21"/>
      <c r="O304" s="21"/>
      <c r="P304" s="21"/>
      <c r="Q304" s="21"/>
      <c r="R304" s="21"/>
    </row>
    <row r="305" spans="1:18" ht="15.75">
      <c r="A305" s="7" t="s">
        <v>264</v>
      </c>
      <c r="B305" s="42" t="s">
        <v>56</v>
      </c>
      <c r="C305" s="54">
        <v>112312490</v>
      </c>
      <c r="D305" s="11" t="s">
        <v>57</v>
      </c>
      <c r="E305" s="55">
        <v>84.48</v>
      </c>
      <c r="F305" s="11" t="s">
        <v>57</v>
      </c>
      <c r="G305" s="6">
        <f t="shared" si="11"/>
        <v>1329457</v>
      </c>
      <c r="H305" s="21" t="s">
        <v>58</v>
      </c>
      <c r="I305" s="21"/>
      <c r="J305" s="48"/>
      <c r="K305" s="21"/>
      <c r="L305" s="6"/>
      <c r="M305" s="21"/>
      <c r="N305" s="21"/>
      <c r="O305" s="21"/>
      <c r="P305" s="21"/>
      <c r="Q305" s="21"/>
      <c r="R305" s="21"/>
    </row>
    <row r="306" spans="1:18" ht="15.75">
      <c r="A306" s="7" t="s">
        <v>265</v>
      </c>
      <c r="B306" s="42" t="s">
        <v>56</v>
      </c>
      <c r="C306" s="54">
        <v>40953725</v>
      </c>
      <c r="D306" s="11" t="s">
        <v>57</v>
      </c>
      <c r="E306" s="55">
        <v>47.62</v>
      </c>
      <c r="F306" s="11" t="s">
        <v>226</v>
      </c>
      <c r="G306" s="6">
        <f t="shared" si="11"/>
        <v>860011</v>
      </c>
      <c r="H306" s="21" t="s">
        <v>58</v>
      </c>
      <c r="I306" s="21"/>
      <c r="J306" s="48"/>
      <c r="K306" s="21"/>
      <c r="L306" s="6"/>
      <c r="M306" s="21"/>
      <c r="N306" s="21"/>
      <c r="O306" s="21"/>
      <c r="P306" s="21"/>
      <c r="Q306" s="21"/>
      <c r="R306" s="21"/>
    </row>
    <row r="307" spans="2:18" ht="15.75">
      <c r="B307" s="42"/>
      <c r="D307" s="21"/>
      <c r="F307" s="11"/>
      <c r="G307" s="6"/>
      <c r="H307" s="21"/>
      <c r="I307" s="21"/>
      <c r="J307" s="48"/>
      <c r="K307" s="21"/>
      <c r="L307" s="6"/>
      <c r="M307" s="21"/>
      <c r="N307" s="21"/>
      <c r="O307" s="21"/>
      <c r="P307" s="21"/>
      <c r="Q307" s="21"/>
      <c r="R307" s="21"/>
    </row>
    <row r="308" spans="1:18" ht="15.75">
      <c r="A308" s="7" t="s">
        <v>266</v>
      </c>
      <c r="B308" s="42"/>
      <c r="C308" s="54">
        <v>92940997.3432</v>
      </c>
      <c r="D308" s="11"/>
      <c r="E308" s="55">
        <v>111.74</v>
      </c>
      <c r="F308" s="50"/>
      <c r="G308" s="6">
        <f aca="true" t="shared" si="12" ref="G308:G313">ROUND(C308/E308,0)</f>
        <v>831761</v>
      </c>
      <c r="H308" s="21"/>
      <c r="I308" s="21"/>
      <c r="J308" s="48"/>
      <c r="K308" s="21"/>
      <c r="L308" s="6"/>
      <c r="M308" s="21"/>
      <c r="N308" s="21"/>
      <c r="O308" s="21"/>
      <c r="P308" s="21"/>
      <c r="Q308" s="21"/>
      <c r="R308" s="21"/>
    </row>
    <row r="309" spans="1:18" ht="15.75">
      <c r="A309" s="7" t="s">
        <v>267</v>
      </c>
      <c r="B309" s="42"/>
      <c r="C309" s="54">
        <v>285333132.7340926</v>
      </c>
      <c r="D309" s="11"/>
      <c r="E309" s="55">
        <v>107.8</v>
      </c>
      <c r="F309" s="50"/>
      <c r="G309" s="6">
        <f t="shared" si="12"/>
        <v>2646875</v>
      </c>
      <c r="H309" s="21"/>
      <c r="I309" s="21"/>
      <c r="J309" s="48"/>
      <c r="K309" s="21"/>
      <c r="L309" s="6"/>
      <c r="M309" s="21"/>
      <c r="N309" s="21"/>
      <c r="O309" s="21"/>
      <c r="P309" s="21"/>
      <c r="Q309" s="21"/>
      <c r="R309" s="21"/>
    </row>
    <row r="310" spans="1:18" ht="15.75">
      <c r="A310" s="7" t="s">
        <v>268</v>
      </c>
      <c r="B310" s="42"/>
      <c r="C310" s="54">
        <v>269347680.07986265</v>
      </c>
      <c r="D310" s="11"/>
      <c r="E310" s="55">
        <v>579.48</v>
      </c>
      <c r="F310" s="1"/>
      <c r="G310" s="6">
        <f t="shared" si="12"/>
        <v>464809</v>
      </c>
      <c r="H310" s="21"/>
      <c r="I310" s="21"/>
      <c r="J310" s="48"/>
      <c r="K310" s="21"/>
      <c r="L310" s="6"/>
      <c r="M310" s="21"/>
      <c r="N310" s="21"/>
      <c r="O310" s="21"/>
      <c r="P310" s="21"/>
      <c r="Q310" s="21"/>
      <c r="R310" s="21"/>
    </row>
    <row r="311" spans="1:18" ht="15.75">
      <c r="A311" s="7" t="s">
        <v>269</v>
      </c>
      <c r="B311" s="42"/>
      <c r="C311" s="54">
        <v>281386372.2424545</v>
      </c>
      <c r="D311" s="11"/>
      <c r="E311" s="55">
        <v>345.33</v>
      </c>
      <c r="F311" s="50"/>
      <c r="G311" s="6">
        <f t="shared" si="12"/>
        <v>814833</v>
      </c>
      <c r="H311" s="21"/>
      <c r="I311" s="21"/>
      <c r="J311" s="48"/>
      <c r="K311" s="21"/>
      <c r="L311" s="6"/>
      <c r="M311" s="21"/>
      <c r="N311" s="21"/>
      <c r="O311" s="21"/>
      <c r="P311" s="21"/>
      <c r="Q311" s="21"/>
      <c r="R311" s="21"/>
    </row>
    <row r="312" spans="1:18" ht="15.75">
      <c r="A312" s="7" t="s">
        <v>270</v>
      </c>
      <c r="B312" s="42"/>
      <c r="C312" s="54">
        <v>274361198</v>
      </c>
      <c r="D312" s="11"/>
      <c r="E312" s="55">
        <v>391.05</v>
      </c>
      <c r="F312" s="50"/>
      <c r="G312" s="6">
        <f t="shared" si="12"/>
        <v>701601</v>
      </c>
      <c r="H312" s="21"/>
      <c r="I312" s="21"/>
      <c r="J312" s="48"/>
      <c r="K312" s="21"/>
      <c r="L312" s="6"/>
      <c r="M312" s="21"/>
      <c r="N312" s="21"/>
      <c r="O312" s="21"/>
      <c r="P312" s="21"/>
      <c r="Q312" s="21"/>
      <c r="R312" s="21"/>
    </row>
    <row r="313" spans="1:18" ht="15.75">
      <c r="A313" s="7" t="s">
        <v>271</v>
      </c>
      <c r="B313" s="42"/>
      <c r="C313" s="54">
        <v>4161741642.359245</v>
      </c>
      <c r="D313" s="11"/>
      <c r="E313" s="55">
        <v>2206</v>
      </c>
      <c r="F313" s="1"/>
      <c r="G313" s="6">
        <f t="shared" si="12"/>
        <v>1886556</v>
      </c>
      <c r="H313" s="21"/>
      <c r="I313" s="21"/>
      <c r="J313" s="48"/>
      <c r="K313" s="21"/>
      <c r="L313" s="6"/>
      <c r="M313" s="21"/>
      <c r="N313" s="21"/>
      <c r="O313" s="21"/>
      <c r="P313" s="21"/>
      <c r="Q313" s="21"/>
      <c r="R313" s="21"/>
    </row>
    <row r="314" spans="2:18" ht="15.75">
      <c r="B314" s="42"/>
      <c r="D314" s="21"/>
      <c r="F314" s="50"/>
      <c r="G314" s="6"/>
      <c r="H314" s="21"/>
      <c r="I314" s="21"/>
      <c r="J314" s="48"/>
      <c r="K314" s="21"/>
      <c r="L314" s="6"/>
      <c r="M314" s="21"/>
      <c r="N314" s="21"/>
      <c r="O314" s="21"/>
      <c r="P314" s="21"/>
      <c r="Q314" s="21"/>
      <c r="R314" s="21"/>
    </row>
    <row r="315" spans="1:18" ht="15.75">
      <c r="A315" s="7" t="s">
        <v>272</v>
      </c>
      <c r="B315" s="42"/>
      <c r="C315" s="54">
        <f>SUM(C316:C319)</f>
        <v>406906249</v>
      </c>
      <c r="D315" s="11"/>
      <c r="E315" s="55">
        <f>SUM(E316:E319)</f>
        <v>283.51</v>
      </c>
      <c r="F315" s="61"/>
      <c r="G315" s="6">
        <f>ROUND(C315/E315,0)</f>
        <v>1435245</v>
      </c>
      <c r="H315" s="21"/>
      <c r="I315" s="21"/>
      <c r="J315" s="48" t="s">
        <v>54</v>
      </c>
      <c r="K315" s="21"/>
      <c r="L315" s="6"/>
      <c r="M315" s="21"/>
      <c r="N315" s="21"/>
      <c r="O315" s="21"/>
      <c r="P315" s="21"/>
      <c r="Q315" s="21"/>
      <c r="R315" s="21"/>
    </row>
    <row r="316" spans="1:18" ht="15.75">
      <c r="A316" s="7" t="s">
        <v>273</v>
      </c>
      <c r="B316" s="42" t="s">
        <v>56</v>
      </c>
      <c r="C316" s="54">
        <v>126240700</v>
      </c>
      <c r="D316" s="11" t="s">
        <v>57</v>
      </c>
      <c r="E316" s="55">
        <v>174.85</v>
      </c>
      <c r="F316" s="11" t="s">
        <v>57</v>
      </c>
      <c r="G316" s="6">
        <f>ROUND(C316/E316,0)</f>
        <v>721994</v>
      </c>
      <c r="H316" s="21" t="s">
        <v>58</v>
      </c>
      <c r="I316" s="21"/>
      <c r="J316" s="48"/>
      <c r="K316" s="21"/>
      <c r="L316" s="6"/>
      <c r="M316" s="21"/>
      <c r="N316" s="21"/>
      <c r="O316" s="21"/>
      <c r="P316" s="21"/>
      <c r="Q316" s="21"/>
      <c r="R316" s="21"/>
    </row>
    <row r="317" spans="1:18" ht="15.75">
      <c r="A317" s="7" t="s">
        <v>274</v>
      </c>
      <c r="B317" s="42" t="s">
        <v>56</v>
      </c>
      <c r="C317" s="54">
        <v>42906063</v>
      </c>
      <c r="D317" s="11" t="s">
        <v>57</v>
      </c>
      <c r="E317" s="55">
        <v>14</v>
      </c>
      <c r="F317" s="11" t="s">
        <v>57</v>
      </c>
      <c r="G317" s="6">
        <f>ROUND(C317/E317,0)</f>
        <v>3064719</v>
      </c>
      <c r="H317" s="21" t="s">
        <v>58</v>
      </c>
      <c r="I317" s="21"/>
      <c r="J317" s="48"/>
      <c r="K317" s="21"/>
      <c r="L317" s="6"/>
      <c r="M317" s="21"/>
      <c r="N317" s="21"/>
      <c r="O317" s="21"/>
      <c r="P317" s="21"/>
      <c r="Q317" s="21"/>
      <c r="R317" s="21"/>
    </row>
    <row r="318" spans="1:18" ht="15.75">
      <c r="A318" s="7" t="s">
        <v>275</v>
      </c>
      <c r="B318" s="42" t="s">
        <v>56</v>
      </c>
      <c r="C318" s="54">
        <v>165128056</v>
      </c>
      <c r="D318" s="11" t="s">
        <v>57</v>
      </c>
      <c r="E318" s="55">
        <v>66.87</v>
      </c>
      <c r="F318" s="11" t="s">
        <v>57</v>
      </c>
      <c r="G318" s="6">
        <f>ROUND(C318/E318,0)</f>
        <v>2469389</v>
      </c>
      <c r="H318" s="21" t="s">
        <v>58</v>
      </c>
      <c r="I318" s="21"/>
      <c r="J318" s="48"/>
      <c r="K318" s="21"/>
      <c r="L318" s="6"/>
      <c r="M318" s="21"/>
      <c r="N318" s="21"/>
      <c r="O318" s="21"/>
      <c r="P318" s="21"/>
      <c r="Q318" s="21"/>
      <c r="R318" s="21"/>
    </row>
    <row r="319" spans="1:18" ht="15.75">
      <c r="A319" s="7" t="s">
        <v>276</v>
      </c>
      <c r="B319" s="42" t="s">
        <v>56</v>
      </c>
      <c r="C319" s="54">
        <v>72631430</v>
      </c>
      <c r="D319" s="11" t="s">
        <v>57</v>
      </c>
      <c r="E319" s="55">
        <v>27.79</v>
      </c>
      <c r="F319" s="11" t="s">
        <v>57</v>
      </c>
      <c r="G319" s="6">
        <f>ROUND(C319/E319,0)</f>
        <v>2613582</v>
      </c>
      <c r="H319" s="21" t="s">
        <v>58</v>
      </c>
      <c r="I319" s="21"/>
      <c r="J319" s="48"/>
      <c r="K319" s="21"/>
      <c r="L319" s="6"/>
      <c r="M319" s="21"/>
      <c r="N319" s="21"/>
      <c r="O319" s="21"/>
      <c r="P319" s="21"/>
      <c r="Q319" s="21"/>
      <c r="R319" s="21"/>
    </row>
    <row r="320" spans="2:18" ht="15.75">
      <c r="B320" s="42"/>
      <c r="D320" s="11"/>
      <c r="F320" s="50"/>
      <c r="G320" s="6"/>
      <c r="H320" s="21"/>
      <c r="I320" s="21"/>
      <c r="J320" s="48"/>
      <c r="K320" s="21"/>
      <c r="L320" s="6"/>
      <c r="M320" s="21"/>
      <c r="N320" s="21"/>
      <c r="O320" s="21"/>
      <c r="P320" s="21"/>
      <c r="Q320" s="21"/>
      <c r="R320" s="21"/>
    </row>
    <row r="321" spans="1:18" ht="15.75">
      <c r="A321" s="7" t="s">
        <v>277</v>
      </c>
      <c r="B321" s="42"/>
      <c r="C321" s="54">
        <v>845020317.642424</v>
      </c>
      <c r="D321" s="11"/>
      <c r="E321" s="55">
        <v>1426.75</v>
      </c>
      <c r="F321" s="50"/>
      <c r="G321" s="6">
        <f aca="true" t="shared" si="13" ref="G321:G326">ROUND(C321/E321,0)</f>
        <v>592269</v>
      </c>
      <c r="H321" s="21"/>
      <c r="I321" s="21"/>
      <c r="J321" s="48"/>
      <c r="K321" s="21"/>
      <c r="L321" s="6"/>
      <c r="M321" s="21"/>
      <c r="N321" s="21"/>
      <c r="O321" s="21"/>
      <c r="P321" s="21"/>
      <c r="Q321" s="21"/>
      <c r="R321" s="21"/>
    </row>
    <row r="322" spans="1:18" ht="15.75">
      <c r="A322" s="7" t="s">
        <v>278</v>
      </c>
      <c r="B322" s="42"/>
      <c r="C322" s="54">
        <v>2214009878.8061495</v>
      </c>
      <c r="D322" s="11"/>
      <c r="E322" s="55">
        <v>4295.71</v>
      </c>
      <c r="F322" s="50"/>
      <c r="G322" s="6">
        <f t="shared" si="13"/>
        <v>515400</v>
      </c>
      <c r="H322" s="21"/>
      <c r="I322" s="21"/>
      <c r="J322" s="48"/>
      <c r="K322" s="21"/>
      <c r="L322" s="6"/>
      <c r="M322" s="21"/>
      <c r="N322" s="21"/>
      <c r="O322" s="21"/>
      <c r="P322" s="21"/>
      <c r="Q322" s="21"/>
      <c r="R322" s="21"/>
    </row>
    <row r="323" spans="1:18" ht="15.75">
      <c r="A323" s="7" t="s">
        <v>279</v>
      </c>
      <c r="B323" s="42"/>
      <c r="C323" s="54">
        <v>277501524.5153805</v>
      </c>
      <c r="D323" s="11"/>
      <c r="E323" s="55">
        <v>337.3</v>
      </c>
      <c r="F323" s="50"/>
      <c r="G323" s="6">
        <f t="shared" si="13"/>
        <v>822714</v>
      </c>
      <c r="H323" s="21"/>
      <c r="I323" s="21"/>
      <c r="J323" s="48"/>
      <c r="K323" s="21"/>
      <c r="L323" s="6"/>
      <c r="M323" s="21"/>
      <c r="N323" s="21"/>
      <c r="O323" s="21"/>
      <c r="P323" s="21"/>
      <c r="Q323" s="21"/>
      <c r="R323" s="21"/>
    </row>
    <row r="324" spans="1:18" ht="15.75">
      <c r="A324" s="7" t="s">
        <v>280</v>
      </c>
      <c r="B324" s="42"/>
      <c r="C324" s="54">
        <v>117512561</v>
      </c>
      <c r="D324" s="11"/>
      <c r="E324" s="55">
        <v>121.75</v>
      </c>
      <c r="F324" s="50"/>
      <c r="G324" s="6">
        <f t="shared" si="13"/>
        <v>965196</v>
      </c>
      <c r="H324" s="21"/>
      <c r="I324" s="21"/>
      <c r="J324" s="48"/>
      <c r="K324" s="21"/>
      <c r="L324" s="6"/>
      <c r="M324" s="21"/>
      <c r="N324" s="21"/>
      <c r="O324" s="21"/>
      <c r="P324" s="21"/>
      <c r="Q324" s="21"/>
      <c r="R324" s="21"/>
    </row>
    <row r="325" spans="1:18" ht="15.75">
      <c r="A325" s="7" t="s">
        <v>281</v>
      </c>
      <c r="B325" s="42"/>
      <c r="C325" s="54">
        <v>1834545800.2396233</v>
      </c>
      <c r="D325" s="11"/>
      <c r="E325" s="55">
        <v>687.57</v>
      </c>
      <c r="F325" s="50"/>
      <c r="G325" s="6">
        <f t="shared" si="13"/>
        <v>2668159</v>
      </c>
      <c r="H325" s="21"/>
      <c r="I325" s="21"/>
      <c r="J325" s="48"/>
      <c r="K325" s="21"/>
      <c r="L325" s="6"/>
      <c r="M325" s="21"/>
      <c r="N325" s="21"/>
      <c r="O325" s="21"/>
      <c r="P325" s="21"/>
      <c r="Q325" s="21"/>
      <c r="R325" s="21"/>
    </row>
    <row r="326" spans="1:18" ht="15.75">
      <c r="A326" s="7" t="s">
        <v>282</v>
      </c>
      <c r="B326" s="42"/>
      <c r="C326" s="54">
        <v>3882398211.3111987</v>
      </c>
      <c r="D326" s="11"/>
      <c r="E326" s="55">
        <v>4409.52</v>
      </c>
      <c r="F326" s="61"/>
      <c r="G326" s="6">
        <f t="shared" si="13"/>
        <v>880458</v>
      </c>
      <c r="H326" s="21"/>
      <c r="I326" s="21"/>
      <c r="J326" s="48"/>
      <c r="K326" s="21"/>
      <c r="L326" s="6"/>
      <c r="M326" s="21"/>
      <c r="N326" s="21"/>
      <c r="O326" s="21"/>
      <c r="P326" s="21"/>
      <c r="Q326" s="21"/>
      <c r="R326" s="21"/>
    </row>
    <row r="327" spans="2:18" ht="12" customHeight="1">
      <c r="B327" s="42"/>
      <c r="D327" s="21"/>
      <c r="F327" s="50"/>
      <c r="G327" s="6"/>
      <c r="H327" s="21"/>
      <c r="I327" s="21"/>
      <c r="J327" s="48"/>
      <c r="K327" s="21"/>
      <c r="L327" s="6"/>
      <c r="M327" s="21"/>
      <c r="N327" s="21"/>
      <c r="O327" s="21"/>
      <c r="P327" s="21"/>
      <c r="Q327" s="21"/>
      <c r="R327" s="21"/>
    </row>
    <row r="328" spans="1:18" ht="15.75">
      <c r="A328" s="7" t="s">
        <v>283</v>
      </c>
      <c r="B328" s="42"/>
      <c r="C328" s="54">
        <f>SUM(C329:C330)</f>
        <v>1092835741.2291846</v>
      </c>
      <c r="D328" s="11"/>
      <c r="E328" s="55">
        <f>SUM(E329:E330)</f>
        <v>1676.1999999999998</v>
      </c>
      <c r="F328" s="50"/>
      <c r="G328" s="6">
        <f>ROUND(C328/E328,0)</f>
        <v>651972</v>
      </c>
      <c r="H328" s="21"/>
      <c r="I328" s="21"/>
      <c r="J328" s="48" t="s">
        <v>54</v>
      </c>
      <c r="K328" s="21"/>
      <c r="L328" s="6"/>
      <c r="M328" s="21"/>
      <c r="N328" s="21"/>
      <c r="O328" s="21"/>
      <c r="P328" s="21"/>
      <c r="Q328" s="21"/>
      <c r="R328" s="21"/>
    </row>
    <row r="329" spans="1:18" ht="15.75">
      <c r="A329" s="7" t="s">
        <v>284</v>
      </c>
      <c r="B329" s="42" t="s">
        <v>56</v>
      </c>
      <c r="C329" s="54">
        <v>647007396.2371603</v>
      </c>
      <c r="D329" s="11" t="s">
        <v>57</v>
      </c>
      <c r="E329" s="55">
        <v>903.03</v>
      </c>
      <c r="F329" s="11" t="s">
        <v>57</v>
      </c>
      <c r="G329" s="6">
        <f>ROUND(C329/E329,0)</f>
        <v>716485</v>
      </c>
      <c r="H329" s="21" t="s">
        <v>58</v>
      </c>
      <c r="I329" s="21"/>
      <c r="J329" s="48"/>
      <c r="K329" s="21"/>
      <c r="L329" s="6"/>
      <c r="M329" s="21"/>
      <c r="N329" s="21"/>
      <c r="O329" s="21"/>
      <c r="P329" s="21"/>
      <c r="Q329" s="21"/>
      <c r="R329" s="21"/>
    </row>
    <row r="330" spans="1:18" ht="15.75">
      <c r="A330" s="7" t="s">
        <v>285</v>
      </c>
      <c r="B330" s="42" t="s">
        <v>56</v>
      </c>
      <c r="C330" s="54">
        <v>445828344.99202424</v>
      </c>
      <c r="D330" s="11" t="s">
        <v>57</v>
      </c>
      <c r="E330" s="55">
        <v>773.17</v>
      </c>
      <c r="F330" s="11" t="s">
        <v>57</v>
      </c>
      <c r="G330" s="6">
        <f>ROUND(C330/E330,0)</f>
        <v>576624</v>
      </c>
      <c r="H330" s="21" t="s">
        <v>58</v>
      </c>
      <c r="I330" s="21"/>
      <c r="J330" s="48"/>
      <c r="K330" s="21"/>
      <c r="L330" s="6"/>
      <c r="M330" s="21"/>
      <c r="N330" s="21"/>
      <c r="O330" s="21"/>
      <c r="P330" s="21"/>
      <c r="Q330" s="21"/>
      <c r="R330" s="21"/>
    </row>
    <row r="331" spans="2:18" ht="12" customHeight="1">
      <c r="B331" s="42"/>
      <c r="D331" s="11"/>
      <c r="F331" s="50"/>
      <c r="G331" s="6"/>
      <c r="H331" s="21"/>
      <c r="I331" s="21"/>
      <c r="J331" s="48"/>
      <c r="K331" s="21"/>
      <c r="L331" s="6"/>
      <c r="M331" s="21"/>
      <c r="N331" s="21"/>
      <c r="O331" s="21"/>
      <c r="P331" s="21"/>
      <c r="Q331" s="21"/>
      <c r="R331" s="21"/>
    </row>
    <row r="332" spans="1:18" ht="15.75">
      <c r="A332" s="7" t="s">
        <v>286</v>
      </c>
      <c r="B332" s="42"/>
      <c r="C332" s="54">
        <v>1685945959</v>
      </c>
      <c r="D332" s="11"/>
      <c r="E332" s="55">
        <v>695.57</v>
      </c>
      <c r="F332" s="50"/>
      <c r="G332" s="6">
        <f>ROUND(C332/E332,0)</f>
        <v>2423834</v>
      </c>
      <c r="H332" s="21"/>
      <c r="I332" s="21"/>
      <c r="J332" s="48"/>
      <c r="K332" s="21"/>
      <c r="L332" s="6"/>
      <c r="M332" s="21"/>
      <c r="N332" s="21"/>
      <c r="O332" s="21"/>
      <c r="P332" s="21"/>
      <c r="Q332" s="21"/>
      <c r="R332" s="21"/>
    </row>
    <row r="333" spans="2:18" ht="12" customHeight="1">
      <c r="B333" s="42"/>
      <c r="D333" s="21"/>
      <c r="F333" s="50"/>
      <c r="G333" s="6"/>
      <c r="H333" s="21"/>
      <c r="I333" s="21"/>
      <c r="J333" s="48"/>
      <c r="K333" s="21"/>
      <c r="L333" s="6"/>
      <c r="M333" s="21"/>
      <c r="N333" s="21"/>
      <c r="O333" s="21"/>
      <c r="P333" s="21"/>
      <c r="Q333" s="21"/>
      <c r="R333" s="21"/>
    </row>
    <row r="334" spans="1:18" ht="15.75">
      <c r="A334" s="7" t="s">
        <v>287</v>
      </c>
      <c r="B334" s="42"/>
      <c r="C334" s="54">
        <f>SUM(C335:C336)</f>
        <v>1006600825.135551</v>
      </c>
      <c r="D334" s="11"/>
      <c r="E334" s="55">
        <f>SUM(E335:E336)</f>
        <v>1435.74</v>
      </c>
      <c r="F334" s="42"/>
      <c r="G334" s="6">
        <f>ROUND(C334/E334,0)</f>
        <v>701102</v>
      </c>
      <c r="H334" s="21"/>
      <c r="I334" s="21"/>
      <c r="J334" s="48" t="s">
        <v>54</v>
      </c>
      <c r="K334" s="21"/>
      <c r="L334" s="6"/>
      <c r="M334" s="21"/>
      <c r="N334" s="21"/>
      <c r="O334" s="21"/>
      <c r="P334" s="21"/>
      <c r="Q334" s="21"/>
      <c r="R334" s="21"/>
    </row>
    <row r="335" spans="1:18" ht="15.75">
      <c r="A335" s="7" t="s">
        <v>288</v>
      </c>
      <c r="B335" s="42" t="s">
        <v>56</v>
      </c>
      <c r="C335" s="54">
        <v>733926966.4820373</v>
      </c>
      <c r="D335" s="11" t="s">
        <v>57</v>
      </c>
      <c r="E335" s="55">
        <v>1146.83</v>
      </c>
      <c r="F335" s="11" t="s">
        <v>57</v>
      </c>
      <c r="G335" s="6">
        <f>ROUND(C335/E335,0)</f>
        <v>639961</v>
      </c>
      <c r="H335" s="21" t="s">
        <v>58</v>
      </c>
      <c r="I335" s="21"/>
      <c r="J335" s="48"/>
      <c r="K335" s="21"/>
      <c r="L335" s="6"/>
      <c r="M335" s="21"/>
      <c r="N335" s="21"/>
      <c r="O335" s="21"/>
      <c r="P335" s="21"/>
      <c r="Q335" s="21"/>
      <c r="R335" s="21"/>
    </row>
    <row r="336" spans="1:18" ht="15.75">
      <c r="A336" s="7" t="s">
        <v>289</v>
      </c>
      <c r="B336" s="42" t="s">
        <v>56</v>
      </c>
      <c r="C336" s="54">
        <v>272673858.65351367</v>
      </c>
      <c r="D336" s="11" t="s">
        <v>57</v>
      </c>
      <c r="E336" s="55">
        <v>288.91</v>
      </c>
      <c r="F336" s="11" t="s">
        <v>57</v>
      </c>
      <c r="G336" s="6">
        <f>ROUND(C336/E336,0)</f>
        <v>943802</v>
      </c>
      <c r="H336" s="21" t="s">
        <v>58</v>
      </c>
      <c r="I336" s="21"/>
      <c r="J336" s="48"/>
      <c r="K336" s="21"/>
      <c r="L336" s="6"/>
      <c r="M336" s="21"/>
      <c r="N336" s="21"/>
      <c r="O336" s="21"/>
      <c r="P336" s="21"/>
      <c r="Q336" s="21"/>
      <c r="R336" s="21"/>
    </row>
    <row r="337" spans="2:18" ht="12" customHeight="1">
      <c r="B337" s="42"/>
      <c r="D337" s="21"/>
      <c r="F337" s="50"/>
      <c r="G337" s="6"/>
      <c r="H337" s="21"/>
      <c r="I337" s="21"/>
      <c r="J337" s="48"/>
      <c r="K337" s="21"/>
      <c r="L337" s="6"/>
      <c r="M337" s="21"/>
      <c r="N337" s="21"/>
      <c r="O337" s="21"/>
      <c r="P337" s="21"/>
      <c r="Q337" s="21"/>
      <c r="R337" s="21"/>
    </row>
    <row r="338" spans="1:18" ht="15.75">
      <c r="A338" s="7" t="s">
        <v>290</v>
      </c>
      <c r="B338" s="42"/>
      <c r="C338" s="54">
        <v>871668329.921915</v>
      </c>
      <c r="D338" s="11"/>
      <c r="E338" s="55">
        <v>1569.9</v>
      </c>
      <c r="F338" s="50"/>
      <c r="G338" s="6">
        <f>ROUND(C338/E338,0)</f>
        <v>555238</v>
      </c>
      <c r="H338" s="21"/>
      <c r="I338" s="21"/>
      <c r="J338" s="48"/>
      <c r="K338" s="21"/>
      <c r="L338" s="6"/>
      <c r="M338" s="21"/>
      <c r="N338" s="21"/>
      <c r="O338" s="21"/>
      <c r="P338" s="21"/>
      <c r="Q338" s="21"/>
      <c r="R338" s="21"/>
    </row>
    <row r="339" spans="2:18" ht="12" customHeight="1">
      <c r="B339" s="42"/>
      <c r="C339" s="54"/>
      <c r="D339" s="21"/>
      <c r="F339" s="50"/>
      <c r="G339" s="6"/>
      <c r="H339" s="21"/>
      <c r="I339" s="21"/>
      <c r="J339" s="48"/>
      <c r="K339" s="21"/>
      <c r="L339" s="6"/>
      <c r="M339" s="21"/>
      <c r="N339" s="21"/>
      <c r="O339" s="21"/>
      <c r="P339" s="21"/>
      <c r="Q339" s="21"/>
      <c r="R339" s="21"/>
    </row>
    <row r="340" spans="1:18" ht="15.75">
      <c r="A340" s="7" t="s">
        <v>291</v>
      </c>
      <c r="B340" s="42"/>
      <c r="C340" s="54">
        <f>SUM(C341:C342)</f>
        <v>673026812</v>
      </c>
      <c r="D340" s="11"/>
      <c r="E340" s="55">
        <f>SUM(E341:E342)</f>
        <v>894.78</v>
      </c>
      <c r="F340" s="23"/>
      <c r="G340" s="6">
        <f>ROUND(C340/E340,0)</f>
        <v>752170</v>
      </c>
      <c r="H340" s="21"/>
      <c r="I340" s="21"/>
      <c r="J340" s="48" t="s">
        <v>54</v>
      </c>
      <c r="K340" s="21"/>
      <c r="L340" s="6"/>
      <c r="M340" s="21"/>
      <c r="N340" s="21"/>
      <c r="O340" s="21"/>
      <c r="P340" s="21"/>
      <c r="Q340" s="21"/>
      <c r="R340" s="21"/>
    </row>
    <row r="341" spans="1:18" ht="15.75">
      <c r="A341" s="7" t="s">
        <v>292</v>
      </c>
      <c r="B341" s="42" t="s">
        <v>56</v>
      </c>
      <c r="C341" s="54">
        <v>581422503</v>
      </c>
      <c r="D341" s="11" t="s">
        <v>57</v>
      </c>
      <c r="E341" s="55">
        <v>723.12</v>
      </c>
      <c r="F341" s="11" t="s">
        <v>57</v>
      </c>
      <c r="G341" s="6">
        <f>ROUND(C341/E341,0)</f>
        <v>804047</v>
      </c>
      <c r="H341" s="21" t="s">
        <v>58</v>
      </c>
      <c r="I341" s="21"/>
      <c r="J341" s="48"/>
      <c r="K341" s="21"/>
      <c r="L341" s="6"/>
      <c r="M341" s="21"/>
      <c r="N341" s="21"/>
      <c r="O341" s="21"/>
      <c r="P341" s="21"/>
      <c r="Q341" s="21"/>
      <c r="R341" s="21"/>
    </row>
    <row r="342" spans="1:18" ht="15.75">
      <c r="A342" s="7" t="s">
        <v>293</v>
      </c>
      <c r="B342" s="42" t="s">
        <v>56</v>
      </c>
      <c r="C342" s="54">
        <v>91604309</v>
      </c>
      <c r="D342" s="11" t="s">
        <v>57</v>
      </c>
      <c r="E342" s="55">
        <v>171.66</v>
      </c>
      <c r="F342" s="11" t="s">
        <v>57</v>
      </c>
      <c r="G342" s="6">
        <f>ROUND(C342/E342,0)</f>
        <v>533638</v>
      </c>
      <c r="H342" s="21" t="s">
        <v>58</v>
      </c>
      <c r="I342" s="21"/>
      <c r="J342" s="48"/>
      <c r="K342" s="21"/>
      <c r="L342" s="6"/>
      <c r="M342" s="21"/>
      <c r="N342" s="21"/>
      <c r="O342" s="21"/>
      <c r="P342" s="21"/>
      <c r="Q342" s="21"/>
      <c r="R342" s="21"/>
    </row>
    <row r="343" spans="2:18" ht="12" customHeight="1">
      <c r="B343" s="42"/>
      <c r="C343" s="54"/>
      <c r="D343" s="11"/>
      <c r="F343" s="50"/>
      <c r="G343" s="6"/>
      <c r="H343" s="21"/>
      <c r="I343" s="21"/>
      <c r="J343" s="48"/>
      <c r="K343" s="21"/>
      <c r="L343" s="6"/>
      <c r="M343" s="21"/>
      <c r="N343" s="21"/>
      <c r="O343" s="21"/>
      <c r="P343" s="21"/>
      <c r="Q343" s="21"/>
      <c r="R343" s="21"/>
    </row>
    <row r="344" spans="1:18" ht="15.75">
      <c r="A344" s="7" t="s">
        <v>294</v>
      </c>
      <c r="B344" s="42"/>
      <c r="C344" s="54">
        <v>152186314.274869</v>
      </c>
      <c r="D344" s="11"/>
      <c r="E344" s="55">
        <v>108.37</v>
      </c>
      <c r="F344" s="50"/>
      <c r="G344" s="6">
        <f>ROUND(C344/E344,0)</f>
        <v>1404321</v>
      </c>
      <c r="H344" s="21"/>
      <c r="I344" s="21"/>
      <c r="J344" s="48"/>
      <c r="K344" s="21"/>
      <c r="L344" s="6"/>
      <c r="M344" s="21"/>
      <c r="N344" s="21"/>
      <c r="O344" s="21"/>
      <c r="P344" s="21"/>
      <c r="Q344" s="21"/>
      <c r="R344" s="21"/>
    </row>
    <row r="345" spans="1:18" ht="15.75">
      <c r="A345" s="7" t="s">
        <v>295</v>
      </c>
      <c r="B345" s="42"/>
      <c r="C345" s="54">
        <v>67632392.00206739</v>
      </c>
      <c r="D345" s="11"/>
      <c r="E345" s="55">
        <v>61.71</v>
      </c>
      <c r="F345" s="50"/>
      <c r="G345" s="6">
        <f>ROUND(C345/E345,0)</f>
        <v>1095971</v>
      </c>
      <c r="H345" s="21"/>
      <c r="I345" s="21"/>
      <c r="J345" s="48"/>
      <c r="K345" s="21"/>
      <c r="L345" s="6"/>
      <c r="M345" s="21"/>
      <c r="N345" s="21"/>
      <c r="O345" s="21"/>
      <c r="P345" s="21"/>
      <c r="Q345" s="21"/>
      <c r="R345" s="21"/>
    </row>
    <row r="346" spans="1:18" ht="15.75">
      <c r="A346" s="7" t="s">
        <v>296</v>
      </c>
      <c r="B346" s="42"/>
      <c r="C346" s="54">
        <v>101004032.0884901</v>
      </c>
      <c r="D346" s="11"/>
      <c r="E346" s="55">
        <v>116.84</v>
      </c>
      <c r="F346" s="50"/>
      <c r="G346" s="6">
        <f>ROUND(C346/E346,0)</f>
        <v>864464</v>
      </c>
      <c r="H346" s="21"/>
      <c r="I346" s="21"/>
      <c r="J346" s="48"/>
      <c r="K346" s="21"/>
      <c r="L346" s="6"/>
      <c r="M346" s="21"/>
      <c r="N346" s="21"/>
      <c r="O346" s="21"/>
      <c r="P346" s="21"/>
      <c r="Q346" s="21"/>
      <c r="R346" s="21"/>
    </row>
    <row r="347" spans="1:18" ht="15.75">
      <c r="A347" s="7" t="s">
        <v>297</v>
      </c>
      <c r="B347" s="42"/>
      <c r="C347" s="54">
        <v>274309629.1919</v>
      </c>
      <c r="D347" s="11"/>
      <c r="E347" s="55">
        <v>128.41</v>
      </c>
      <c r="F347" s="50"/>
      <c r="G347" s="6">
        <f>ROUND(C347/E347,0)</f>
        <v>2136201</v>
      </c>
      <c r="H347" s="21"/>
      <c r="I347" s="21"/>
      <c r="J347" s="48"/>
      <c r="K347" s="21"/>
      <c r="L347" s="6"/>
      <c r="M347" s="21"/>
      <c r="N347" s="21"/>
      <c r="O347" s="21"/>
      <c r="P347" s="21"/>
      <c r="Q347" s="21"/>
      <c r="R347" s="21"/>
    </row>
    <row r="348" spans="1:18" ht="15.75">
      <c r="A348" s="7" t="s">
        <v>298</v>
      </c>
      <c r="B348" s="42"/>
      <c r="C348" s="54">
        <v>472648735.3633</v>
      </c>
      <c r="D348" s="11"/>
      <c r="E348" s="55">
        <v>709.23</v>
      </c>
      <c r="F348" s="50"/>
      <c r="G348" s="6">
        <f>ROUND(C348/E348,0)</f>
        <v>666425</v>
      </c>
      <c r="H348" s="21"/>
      <c r="I348" s="21"/>
      <c r="J348" s="48"/>
      <c r="K348" s="21"/>
      <c r="L348" s="6"/>
      <c r="M348" s="21"/>
      <c r="N348" s="21"/>
      <c r="O348" s="21"/>
      <c r="P348" s="21"/>
      <c r="Q348" s="21"/>
      <c r="R348" s="21"/>
    </row>
    <row r="349" spans="1:18" ht="12" customHeight="1">
      <c r="A349" s="7"/>
      <c r="B349" s="42"/>
      <c r="D349" s="11"/>
      <c r="E349" s="64"/>
      <c r="F349" s="50"/>
      <c r="G349" s="6"/>
      <c r="H349" s="21"/>
      <c r="I349" s="21"/>
      <c r="J349" s="48"/>
      <c r="K349" s="21"/>
      <c r="L349" s="6"/>
      <c r="M349" s="21"/>
      <c r="N349" s="21"/>
      <c r="O349" s="21"/>
      <c r="P349" s="21"/>
      <c r="Q349" s="21"/>
      <c r="R349" s="21"/>
    </row>
    <row r="350" spans="1:18" ht="15.75">
      <c r="A350" s="7" t="s">
        <v>299</v>
      </c>
      <c r="B350" s="42"/>
      <c r="C350" s="54">
        <v>66942373.96664602</v>
      </c>
      <c r="D350" s="11"/>
      <c r="E350" s="55">
        <v>91.47</v>
      </c>
      <c r="F350" s="50"/>
      <c r="G350" s="6">
        <f aca="true" t="shared" si="14" ref="G350:G355">ROUND(C350/E350,0)</f>
        <v>731851</v>
      </c>
      <c r="H350" s="21"/>
      <c r="I350" s="21"/>
      <c r="J350" s="48"/>
      <c r="K350" s="21"/>
      <c r="L350" s="6"/>
      <c r="M350" s="21"/>
      <c r="N350" s="21"/>
      <c r="O350" s="21"/>
      <c r="P350" s="21"/>
      <c r="Q350" s="21"/>
      <c r="R350" s="21"/>
    </row>
    <row r="351" spans="1:18" ht="15.75">
      <c r="A351" s="7" t="s">
        <v>300</v>
      </c>
      <c r="B351" s="42"/>
      <c r="C351" s="54">
        <v>545685358</v>
      </c>
      <c r="D351" s="11"/>
      <c r="E351" s="55">
        <v>624.63</v>
      </c>
      <c r="F351" s="50"/>
      <c r="G351" s="6">
        <f t="shared" si="14"/>
        <v>873614</v>
      </c>
      <c r="H351" s="21"/>
      <c r="I351" s="21"/>
      <c r="J351" s="48"/>
      <c r="K351" s="21"/>
      <c r="L351" s="6"/>
      <c r="M351" s="21"/>
      <c r="N351" s="21"/>
      <c r="O351" s="21"/>
      <c r="P351" s="21"/>
      <c r="Q351" s="21"/>
      <c r="R351" s="21"/>
    </row>
    <row r="352" spans="1:18" ht="15.75">
      <c r="A352" s="7" t="s">
        <v>301</v>
      </c>
      <c r="B352" s="42"/>
      <c r="C352" s="54">
        <v>1175476549.8823</v>
      </c>
      <c r="D352" s="11"/>
      <c r="E352" s="55">
        <v>455.88</v>
      </c>
      <c r="F352" s="50"/>
      <c r="G352" s="6">
        <f t="shared" si="14"/>
        <v>2578478</v>
      </c>
      <c r="H352" s="21"/>
      <c r="I352" s="21"/>
      <c r="J352" s="48"/>
      <c r="K352" s="21"/>
      <c r="L352" s="6"/>
      <c r="M352" s="21"/>
      <c r="N352" s="21"/>
      <c r="O352" s="21"/>
      <c r="P352" s="21"/>
      <c r="Q352" s="21"/>
      <c r="R352" s="21"/>
    </row>
    <row r="353" spans="1:18" ht="15.75">
      <c r="A353" s="7" t="s">
        <v>302</v>
      </c>
      <c r="B353" s="42"/>
      <c r="C353" s="54">
        <v>85954520.40391213</v>
      </c>
      <c r="D353" s="11"/>
      <c r="E353" s="55">
        <v>62.72</v>
      </c>
      <c r="F353" s="50"/>
      <c r="G353" s="6">
        <f t="shared" si="14"/>
        <v>1370448</v>
      </c>
      <c r="H353" s="21"/>
      <c r="I353" s="21"/>
      <c r="J353" s="48"/>
      <c r="K353" s="21"/>
      <c r="L353" s="6"/>
      <c r="M353" s="21"/>
      <c r="N353" s="21"/>
      <c r="O353" s="21"/>
      <c r="P353" s="21"/>
      <c r="Q353" s="21"/>
      <c r="R353" s="21"/>
    </row>
    <row r="354" spans="1:18" ht="15.75">
      <c r="A354" s="7" t="s">
        <v>303</v>
      </c>
      <c r="B354" s="42"/>
      <c r="C354" s="54">
        <v>353809326.31274164</v>
      </c>
      <c r="D354" s="11"/>
      <c r="E354" s="55">
        <v>324.38</v>
      </c>
      <c r="F354" s="50"/>
      <c r="G354" s="6">
        <f t="shared" si="14"/>
        <v>1090725</v>
      </c>
      <c r="H354" s="21"/>
      <c r="I354" s="21"/>
      <c r="J354" s="48"/>
      <c r="K354" s="21"/>
      <c r="L354" s="6"/>
      <c r="M354" s="21"/>
      <c r="N354" s="21"/>
      <c r="O354" s="21"/>
      <c r="P354" s="21"/>
      <c r="Q354" s="21"/>
      <c r="R354" s="21"/>
    </row>
    <row r="355" spans="1:18" ht="15.75">
      <c r="A355" s="7" t="s">
        <v>304</v>
      </c>
      <c r="B355" s="42"/>
      <c r="C355" s="54">
        <v>261623756</v>
      </c>
      <c r="D355" s="11"/>
      <c r="E355" s="55">
        <v>196.79</v>
      </c>
      <c r="F355" s="1"/>
      <c r="G355" s="6">
        <f t="shared" si="14"/>
        <v>1329457</v>
      </c>
      <c r="H355" s="21"/>
      <c r="I355" s="21"/>
      <c r="J355" s="48"/>
      <c r="K355" s="21"/>
      <c r="L355" s="6"/>
      <c r="M355" s="21"/>
      <c r="N355" s="21"/>
      <c r="O355" s="21"/>
      <c r="P355" s="21"/>
      <c r="Q355" s="21"/>
      <c r="R355" s="21"/>
    </row>
    <row r="356" spans="2:18" ht="12" customHeight="1">
      <c r="B356" s="42"/>
      <c r="D356" s="21"/>
      <c r="F356" s="50"/>
      <c r="G356" s="6"/>
      <c r="H356" s="21"/>
      <c r="I356" s="21"/>
      <c r="J356" s="48"/>
      <c r="K356" s="21"/>
      <c r="L356" s="6"/>
      <c r="M356" s="21"/>
      <c r="N356" s="21"/>
      <c r="O356" s="21"/>
      <c r="P356" s="21"/>
      <c r="Q356" s="21"/>
      <c r="R356" s="21"/>
    </row>
    <row r="357" spans="1:18" ht="15.75">
      <c r="A357" s="7" t="s">
        <v>305</v>
      </c>
      <c r="B357" s="42"/>
      <c r="C357" s="54">
        <f>SUM(C358:C361)</f>
        <v>2763235333.9065146</v>
      </c>
      <c r="D357" s="11"/>
      <c r="E357" s="55">
        <f>SUM(E358:E361)</f>
        <v>4259.25</v>
      </c>
      <c r="F357" s="1"/>
      <c r="G357" s="6">
        <f>ROUND(C357/E357,0)</f>
        <v>648761</v>
      </c>
      <c r="H357" s="21"/>
      <c r="I357" s="21"/>
      <c r="J357" s="48" t="s">
        <v>54</v>
      </c>
      <c r="K357" s="21"/>
      <c r="L357" s="6"/>
      <c r="M357" s="21"/>
      <c r="N357" s="21"/>
      <c r="O357" s="21"/>
      <c r="P357" s="21"/>
      <c r="Q357" s="21"/>
      <c r="R357" s="21"/>
    </row>
    <row r="358" spans="1:18" ht="15.75">
      <c r="A358" s="7" t="s">
        <v>306</v>
      </c>
      <c r="B358" s="42" t="s">
        <v>56</v>
      </c>
      <c r="C358" s="54">
        <v>887472965.9765669</v>
      </c>
      <c r="D358" s="11" t="s">
        <v>57</v>
      </c>
      <c r="E358" s="55">
        <v>1011.12</v>
      </c>
      <c r="F358" s="11" t="s">
        <v>57</v>
      </c>
      <c r="G358" s="6">
        <f>ROUND(C358/E358,0)</f>
        <v>877713</v>
      </c>
      <c r="H358" s="21" t="s">
        <v>58</v>
      </c>
      <c r="I358" s="21"/>
      <c r="J358" s="48"/>
      <c r="K358" s="21"/>
      <c r="L358" s="6"/>
      <c r="M358" s="21"/>
      <c r="N358" s="21"/>
      <c r="O358" s="21"/>
      <c r="P358" s="21"/>
      <c r="Q358" s="21"/>
      <c r="R358" s="21"/>
    </row>
    <row r="359" spans="1:18" ht="15.75">
      <c r="A359" s="7" t="s">
        <v>307</v>
      </c>
      <c r="B359" s="42" t="s">
        <v>56</v>
      </c>
      <c r="C359" s="54">
        <v>370262692.12138146</v>
      </c>
      <c r="D359" s="11" t="s">
        <v>57</v>
      </c>
      <c r="E359" s="55">
        <v>852.29</v>
      </c>
      <c r="F359" s="11" t="s">
        <v>57</v>
      </c>
      <c r="G359" s="6">
        <f>ROUND(C359/E359,0)</f>
        <v>434433</v>
      </c>
      <c r="H359" s="21" t="s">
        <v>58</v>
      </c>
      <c r="I359" s="21"/>
      <c r="J359" s="48"/>
      <c r="K359" s="21"/>
      <c r="L359" s="6"/>
      <c r="M359" s="21"/>
      <c r="N359" s="21"/>
      <c r="O359" s="21"/>
      <c r="P359" s="21"/>
      <c r="Q359" s="21"/>
      <c r="R359" s="21"/>
    </row>
    <row r="360" spans="1:18" ht="15.75">
      <c r="A360" s="7" t="s">
        <v>308</v>
      </c>
      <c r="B360" s="42" t="s">
        <v>56</v>
      </c>
      <c r="C360" s="54">
        <v>950456231.9791664</v>
      </c>
      <c r="D360" s="11" t="s">
        <v>57</v>
      </c>
      <c r="E360" s="55">
        <v>1264.87</v>
      </c>
      <c r="F360" s="11" t="s">
        <v>57</v>
      </c>
      <c r="G360" s="6">
        <f>ROUND(C360/E360,0)</f>
        <v>751426</v>
      </c>
      <c r="H360" s="21" t="s">
        <v>58</v>
      </c>
      <c r="I360" s="21"/>
      <c r="J360" s="48"/>
      <c r="K360" s="21"/>
      <c r="L360" s="6"/>
      <c r="M360" s="21"/>
      <c r="N360" s="21"/>
      <c r="O360" s="21"/>
      <c r="P360" s="21"/>
      <c r="Q360" s="21"/>
      <c r="R360" s="21"/>
    </row>
    <row r="361" spans="1:18" ht="15.75">
      <c r="A361" s="7" t="s">
        <v>309</v>
      </c>
      <c r="B361" s="42" t="s">
        <v>56</v>
      </c>
      <c r="C361" s="54">
        <v>555043443.8294001</v>
      </c>
      <c r="D361" s="11" t="s">
        <v>57</v>
      </c>
      <c r="E361" s="55">
        <v>1130.97</v>
      </c>
      <c r="F361" s="11" t="s">
        <v>57</v>
      </c>
      <c r="G361" s="6">
        <f>ROUND(C361/E361,0)</f>
        <v>490768</v>
      </c>
      <c r="H361" s="21" t="s">
        <v>58</v>
      </c>
      <c r="I361" s="21"/>
      <c r="J361" s="48"/>
      <c r="K361" s="21"/>
      <c r="L361" s="6"/>
      <c r="M361" s="21"/>
      <c r="N361" s="21"/>
      <c r="O361" s="21"/>
      <c r="P361" s="21"/>
      <c r="Q361" s="21"/>
      <c r="R361" s="21"/>
    </row>
    <row r="362" spans="2:18" ht="12" customHeight="1">
      <c r="B362" s="42"/>
      <c r="C362" s="54"/>
      <c r="D362" s="21"/>
      <c r="F362" s="50"/>
      <c r="G362" s="6"/>
      <c r="H362" s="21"/>
      <c r="I362" s="21"/>
      <c r="J362" s="48"/>
      <c r="K362" s="21"/>
      <c r="L362" s="6"/>
      <c r="M362" s="21"/>
      <c r="N362" s="21"/>
      <c r="O362" s="21"/>
      <c r="P362" s="21"/>
      <c r="Q362" s="21"/>
      <c r="R362" s="21"/>
    </row>
    <row r="363" spans="1:18" ht="15.75">
      <c r="A363" s="7" t="s">
        <v>310</v>
      </c>
      <c r="B363" s="42"/>
      <c r="C363" s="54">
        <v>129429549.27653804</v>
      </c>
      <c r="D363" s="11"/>
      <c r="E363" s="55">
        <v>172.91</v>
      </c>
      <c r="F363" s="1"/>
      <c r="G363" s="6">
        <f>ROUND(C363/E363,0)</f>
        <v>748537</v>
      </c>
      <c r="H363" s="21"/>
      <c r="I363" s="21"/>
      <c r="J363" s="48"/>
      <c r="K363" s="21"/>
      <c r="L363" s="6"/>
      <c r="M363" s="21"/>
      <c r="N363" s="21"/>
      <c r="O363" s="21"/>
      <c r="P363" s="21"/>
      <c r="Q363" s="21"/>
      <c r="R363" s="21"/>
    </row>
    <row r="364" spans="1:18" ht="15.75">
      <c r="A364" s="7" t="s">
        <v>311</v>
      </c>
      <c r="B364" s="42"/>
      <c r="C364" s="54">
        <v>967751201.4782</v>
      </c>
      <c r="D364" s="11"/>
      <c r="E364" s="55">
        <v>679.75</v>
      </c>
      <c r="F364" s="50"/>
      <c r="G364" s="6">
        <f>ROUND(C364/E364,0)</f>
        <v>1423687</v>
      </c>
      <c r="H364" s="21"/>
      <c r="I364" s="21"/>
      <c r="J364" s="48"/>
      <c r="K364" s="21"/>
      <c r="L364" s="6"/>
      <c r="M364" s="21"/>
      <c r="N364" s="21"/>
      <c r="O364" s="21"/>
      <c r="P364" s="21"/>
      <c r="Q364" s="21"/>
      <c r="R364" s="21"/>
    </row>
    <row r="365" spans="1:18" ht="15.75">
      <c r="A365" s="7" t="s">
        <v>312</v>
      </c>
      <c r="B365" s="42"/>
      <c r="C365" s="54">
        <v>81262514.89559999</v>
      </c>
      <c r="D365" s="11"/>
      <c r="E365" s="55">
        <v>135.34</v>
      </c>
      <c r="F365" s="50"/>
      <c r="G365" s="6">
        <f>ROUND(C365/E365,0)</f>
        <v>600432</v>
      </c>
      <c r="H365" s="21"/>
      <c r="I365" s="21"/>
      <c r="J365" s="48"/>
      <c r="K365" s="21"/>
      <c r="L365" s="6"/>
      <c r="M365" s="21"/>
      <c r="N365" s="21"/>
      <c r="O365" s="21"/>
      <c r="P365" s="21"/>
      <c r="Q365" s="21"/>
      <c r="R365" s="21"/>
    </row>
    <row r="366" spans="1:18" ht="15.75">
      <c r="A366" s="7" t="s">
        <v>313</v>
      </c>
      <c r="B366" s="42"/>
      <c r="C366" s="54">
        <v>239997935.58135095</v>
      </c>
      <c r="D366" s="11"/>
      <c r="E366" s="55">
        <v>174.63</v>
      </c>
      <c r="F366" s="61"/>
      <c r="G366" s="6">
        <f>ROUND(C366/E366,0)</f>
        <v>1374322</v>
      </c>
      <c r="H366" s="21"/>
      <c r="I366" s="21"/>
      <c r="J366" s="48"/>
      <c r="K366" s="21"/>
      <c r="L366" s="6"/>
      <c r="M366" s="21"/>
      <c r="N366" s="21"/>
      <c r="O366" s="21"/>
      <c r="P366" s="21"/>
      <c r="Q366" s="21"/>
      <c r="R366" s="21"/>
    </row>
    <row r="367" spans="2:18" ht="12" customHeight="1">
      <c r="B367" s="42"/>
      <c r="D367" s="21"/>
      <c r="E367" s="64"/>
      <c r="F367" s="50"/>
      <c r="G367" s="6"/>
      <c r="H367" s="21"/>
      <c r="I367" s="21"/>
      <c r="J367" s="48"/>
      <c r="K367" s="21"/>
      <c r="L367" s="6"/>
      <c r="M367" s="21"/>
      <c r="N367" s="21"/>
      <c r="O367" s="21"/>
      <c r="P367" s="21"/>
      <c r="Q367" s="21"/>
      <c r="R367" s="21"/>
    </row>
    <row r="368" spans="1:18" ht="15.75">
      <c r="A368" s="7" t="s">
        <v>314</v>
      </c>
      <c r="B368" s="42"/>
      <c r="C368" s="54">
        <v>363000296.76005</v>
      </c>
      <c r="D368" s="11"/>
      <c r="E368" s="55">
        <v>34.48</v>
      </c>
      <c r="F368" s="50"/>
      <c r="G368" s="6">
        <f>ROUND(C368/E368,0)</f>
        <v>10527851</v>
      </c>
      <c r="H368" s="21"/>
      <c r="I368" s="21"/>
      <c r="J368" s="48"/>
      <c r="K368" s="21"/>
      <c r="L368" s="6"/>
      <c r="M368" s="21"/>
      <c r="N368" s="21"/>
      <c r="O368" s="21"/>
      <c r="P368" s="21"/>
      <c r="Q368" s="21"/>
      <c r="R368" s="21"/>
    </row>
    <row r="369" spans="1:18" ht="15.75">
      <c r="A369" s="7" t="s">
        <v>315</v>
      </c>
      <c r="B369" s="42"/>
      <c r="C369" s="54">
        <v>507852570</v>
      </c>
      <c r="D369" s="11"/>
      <c r="E369" s="55">
        <v>1041.98</v>
      </c>
      <c r="F369" s="50"/>
      <c r="G369" s="6">
        <f>ROUND(C369/E369,0)</f>
        <v>487392</v>
      </c>
      <c r="H369" s="21"/>
      <c r="I369" s="21"/>
      <c r="J369" s="48"/>
      <c r="K369" s="21"/>
      <c r="L369" s="6"/>
      <c r="M369" s="21"/>
      <c r="N369" s="21"/>
      <c r="O369" s="21"/>
      <c r="P369" s="21"/>
      <c r="Q369" s="21"/>
      <c r="R369" s="21"/>
    </row>
    <row r="370" spans="1:18" ht="15.75">
      <c r="A370" s="7" t="s">
        <v>316</v>
      </c>
      <c r="B370" s="42"/>
      <c r="C370" s="54">
        <v>52142468</v>
      </c>
      <c r="D370" s="11"/>
      <c r="E370" s="55">
        <v>60.63</v>
      </c>
      <c r="F370" s="50"/>
      <c r="G370" s="6">
        <f>ROUND(C370/E370,0)</f>
        <v>860011</v>
      </c>
      <c r="H370" s="21"/>
      <c r="I370" s="21"/>
      <c r="J370" s="48"/>
      <c r="K370" s="21"/>
      <c r="L370" s="6"/>
      <c r="M370" s="21"/>
      <c r="N370" s="21"/>
      <c r="O370" s="21"/>
      <c r="P370" s="21"/>
      <c r="Q370" s="21"/>
      <c r="R370" s="21"/>
    </row>
    <row r="371" spans="1:18" ht="15.75">
      <c r="A371" s="7" t="s">
        <v>317</v>
      </c>
      <c r="B371" s="42"/>
      <c r="C371" s="54">
        <v>196243134.44488195</v>
      </c>
      <c r="D371" s="11"/>
      <c r="E371" s="55">
        <v>222.63</v>
      </c>
      <c r="F371" s="50"/>
      <c r="G371" s="6">
        <f>ROUND(C371/E371,0)</f>
        <v>881477</v>
      </c>
      <c r="H371" s="21"/>
      <c r="I371" s="21"/>
      <c r="J371" s="48"/>
      <c r="K371" s="21"/>
      <c r="L371" s="6"/>
      <c r="M371" s="21"/>
      <c r="N371" s="21"/>
      <c r="O371" s="21"/>
      <c r="P371" s="21"/>
      <c r="Q371" s="21"/>
      <c r="R371" s="21"/>
    </row>
    <row r="372" spans="2:18" ht="15.75">
      <c r="B372" s="42"/>
      <c r="C372" s="54"/>
      <c r="D372" s="21"/>
      <c r="E372" s="55"/>
      <c r="F372" s="50"/>
      <c r="G372" s="6"/>
      <c r="H372" s="21"/>
      <c r="I372" s="21"/>
      <c r="J372" s="48"/>
      <c r="K372" s="21"/>
      <c r="L372" s="6"/>
      <c r="M372" s="21"/>
      <c r="N372" s="21"/>
      <c r="O372" s="21"/>
      <c r="P372" s="21"/>
      <c r="Q372" s="21"/>
      <c r="R372" s="21"/>
    </row>
    <row r="373" spans="1:18" ht="15.75">
      <c r="A373" s="7" t="s">
        <v>318</v>
      </c>
      <c r="B373" s="42"/>
      <c r="C373" s="54">
        <f>SUM(C374:C378)</f>
        <v>1053627509.253962</v>
      </c>
      <c r="D373" s="11"/>
      <c r="E373" s="55">
        <f>SUM(E374:E378)</f>
        <v>1238.9899999999998</v>
      </c>
      <c r="F373" s="50"/>
      <c r="G373" s="6">
        <f aca="true" t="shared" si="15" ref="G373:G378">ROUND(C373/E373,0)</f>
        <v>850392</v>
      </c>
      <c r="H373" s="21"/>
      <c r="I373" s="21"/>
      <c r="J373" s="48" t="s">
        <v>54</v>
      </c>
      <c r="K373" s="21"/>
      <c r="L373" s="6"/>
      <c r="M373" s="21"/>
      <c r="N373" s="21"/>
      <c r="O373" s="21"/>
      <c r="P373" s="21"/>
      <c r="Q373" s="21"/>
      <c r="R373" s="21"/>
    </row>
    <row r="374" spans="1:18" ht="15.75">
      <c r="A374" s="7" t="s">
        <v>319</v>
      </c>
      <c r="B374" s="42" t="s">
        <v>56</v>
      </c>
      <c r="C374" s="54">
        <v>356557411.3255126</v>
      </c>
      <c r="D374" s="11" t="s">
        <v>57</v>
      </c>
      <c r="E374" s="55">
        <v>77.92</v>
      </c>
      <c r="F374" s="11" t="s">
        <v>57</v>
      </c>
      <c r="G374" s="6">
        <f t="shared" si="15"/>
        <v>4575942</v>
      </c>
      <c r="H374" s="21" t="s">
        <v>58</v>
      </c>
      <c r="I374" s="21"/>
      <c r="J374" s="48"/>
      <c r="K374" s="21"/>
      <c r="L374" s="6"/>
      <c r="M374" s="21"/>
      <c r="N374" s="21"/>
      <c r="O374" s="21"/>
      <c r="P374" s="21"/>
      <c r="Q374" s="21"/>
      <c r="R374" s="21"/>
    </row>
    <row r="375" spans="1:18" ht="15.75">
      <c r="A375" s="7" t="s">
        <v>320</v>
      </c>
      <c r="B375" s="42" t="s">
        <v>56</v>
      </c>
      <c r="C375" s="54">
        <v>96689208.91727285</v>
      </c>
      <c r="D375" s="11" t="s">
        <v>57</v>
      </c>
      <c r="E375" s="55">
        <v>143.91</v>
      </c>
      <c r="F375" s="11" t="s">
        <v>57</v>
      </c>
      <c r="G375" s="6">
        <f t="shared" si="15"/>
        <v>671873</v>
      </c>
      <c r="H375" s="21" t="s">
        <v>58</v>
      </c>
      <c r="I375" s="21"/>
      <c r="J375" s="48"/>
      <c r="K375" s="21"/>
      <c r="L375" s="6"/>
      <c r="M375" s="21"/>
      <c r="N375" s="21"/>
      <c r="O375" s="21"/>
      <c r="P375" s="21"/>
      <c r="Q375" s="21"/>
      <c r="R375" s="21"/>
    </row>
    <row r="376" spans="1:18" ht="15.75">
      <c r="A376" s="7" t="s">
        <v>321</v>
      </c>
      <c r="B376" s="42" t="s">
        <v>56</v>
      </c>
      <c r="C376" s="54">
        <v>136584130.47106424</v>
      </c>
      <c r="D376" s="11" t="s">
        <v>57</v>
      </c>
      <c r="E376" s="55">
        <v>144.48</v>
      </c>
      <c r="F376" s="11" t="s">
        <v>57</v>
      </c>
      <c r="G376" s="6">
        <f t="shared" si="15"/>
        <v>945350</v>
      </c>
      <c r="H376" s="21" t="s">
        <v>58</v>
      </c>
      <c r="I376" s="21"/>
      <c r="J376" s="48"/>
      <c r="K376" s="21"/>
      <c r="L376" s="6"/>
      <c r="M376" s="21"/>
      <c r="N376" s="21"/>
      <c r="O376" s="21"/>
      <c r="P376" s="21"/>
      <c r="Q376" s="21"/>
      <c r="R376" s="21"/>
    </row>
    <row r="377" spans="1:18" ht="15.75">
      <c r="A377" s="7" t="s">
        <v>322</v>
      </c>
      <c r="B377" s="42" t="s">
        <v>56</v>
      </c>
      <c r="C377" s="54">
        <v>265146004.84372342</v>
      </c>
      <c r="D377" s="11" t="s">
        <v>57</v>
      </c>
      <c r="E377" s="55">
        <v>544.55</v>
      </c>
      <c r="F377" s="11" t="s">
        <v>57</v>
      </c>
      <c r="G377" s="6">
        <f t="shared" si="15"/>
        <v>486908</v>
      </c>
      <c r="H377" s="21" t="s">
        <v>58</v>
      </c>
      <c r="I377" s="21"/>
      <c r="J377" s="48"/>
      <c r="K377" s="21"/>
      <c r="L377" s="6"/>
      <c r="M377" s="21"/>
      <c r="N377" s="21"/>
      <c r="O377" s="21"/>
      <c r="P377" s="21"/>
      <c r="Q377" s="21"/>
      <c r="R377" s="21"/>
    </row>
    <row r="378" spans="1:18" ht="15.75">
      <c r="A378" s="7" t="s">
        <v>323</v>
      </c>
      <c r="B378" s="42" t="s">
        <v>56</v>
      </c>
      <c r="C378" s="54">
        <v>198650753.69638896</v>
      </c>
      <c r="D378" s="11" t="s">
        <v>57</v>
      </c>
      <c r="E378" s="55">
        <v>328.13</v>
      </c>
      <c r="F378" s="11" t="s">
        <v>57</v>
      </c>
      <c r="G378" s="6">
        <f t="shared" si="15"/>
        <v>605403</v>
      </c>
      <c r="H378" s="21" t="s">
        <v>58</v>
      </c>
      <c r="I378" s="21"/>
      <c r="J378" s="48"/>
      <c r="K378" s="21"/>
      <c r="L378" s="6"/>
      <c r="M378" s="21"/>
      <c r="N378" s="21"/>
      <c r="O378" s="21"/>
      <c r="P378" s="21"/>
      <c r="Q378" s="21"/>
      <c r="R378" s="21"/>
    </row>
    <row r="379" spans="2:18" ht="15.75">
      <c r="B379" s="42"/>
      <c r="D379" s="21"/>
      <c r="F379" s="50"/>
      <c r="G379" s="6"/>
      <c r="H379" s="21"/>
      <c r="I379" s="21"/>
      <c r="J379" s="48"/>
      <c r="K379" s="21"/>
      <c r="L379" s="6"/>
      <c r="M379" s="21"/>
      <c r="N379" s="21"/>
      <c r="O379" s="21"/>
      <c r="P379" s="21"/>
      <c r="Q379" s="21"/>
      <c r="R379" s="21"/>
    </row>
    <row r="380" spans="1:18" ht="15.75">
      <c r="A380" s="7" t="s">
        <v>324</v>
      </c>
      <c r="B380" s="42"/>
      <c r="C380" s="54">
        <v>184019855</v>
      </c>
      <c r="D380" s="11"/>
      <c r="E380" s="55">
        <v>246.45</v>
      </c>
      <c r="F380" s="61"/>
      <c r="G380" s="6">
        <f>ROUND(C380/E380,0)</f>
        <v>746682</v>
      </c>
      <c r="H380" s="21"/>
      <c r="I380" s="21"/>
      <c r="J380" s="48"/>
      <c r="K380" s="21"/>
      <c r="L380" s="6"/>
      <c r="M380" s="21"/>
      <c r="N380" s="21"/>
      <c r="O380" s="21"/>
      <c r="P380" s="21"/>
      <c r="Q380" s="21"/>
      <c r="R380" s="21"/>
    </row>
    <row r="381" spans="2:18" ht="15.75">
      <c r="B381" s="42"/>
      <c r="D381" s="21"/>
      <c r="F381" s="50"/>
      <c r="G381" s="6"/>
      <c r="H381" s="21"/>
      <c r="I381" s="21"/>
      <c r="J381" s="48"/>
      <c r="K381" s="21"/>
      <c r="L381" s="6"/>
      <c r="M381" s="21"/>
      <c r="N381" s="21"/>
      <c r="O381" s="21"/>
      <c r="P381" s="21"/>
      <c r="Q381" s="21"/>
      <c r="R381" s="21"/>
    </row>
    <row r="382" spans="1:18" ht="15.75">
      <c r="A382" s="7" t="s">
        <v>325</v>
      </c>
      <c r="B382" s="42"/>
      <c r="C382" s="54">
        <f>SUM(C383:C384)</f>
        <v>290819366</v>
      </c>
      <c r="D382" s="11"/>
      <c r="E382" s="55">
        <f>SUM(E383:E384)</f>
        <v>373.17</v>
      </c>
      <c r="F382" s="50"/>
      <c r="G382" s="6">
        <f>ROUND(C382/E382,0)</f>
        <v>779321</v>
      </c>
      <c r="H382" s="21"/>
      <c r="I382" s="21"/>
      <c r="J382" s="48" t="s">
        <v>54</v>
      </c>
      <c r="K382" s="21"/>
      <c r="L382" s="6"/>
      <c r="M382" s="21"/>
      <c r="N382" s="21"/>
      <c r="O382" s="21"/>
      <c r="P382" s="21"/>
      <c r="Q382" s="21"/>
      <c r="R382" s="21"/>
    </row>
    <row r="383" spans="1:18" ht="15.75">
      <c r="A383" s="7" t="s">
        <v>326</v>
      </c>
      <c r="B383" s="42" t="s">
        <v>56</v>
      </c>
      <c r="C383" s="54">
        <v>84660381</v>
      </c>
      <c r="D383" s="11" t="s">
        <v>57</v>
      </c>
      <c r="E383" s="55">
        <v>97.07</v>
      </c>
      <c r="F383" s="11" t="s">
        <v>57</v>
      </c>
      <c r="G383" s="6">
        <f>ROUND(C383/E383,0)</f>
        <v>872158</v>
      </c>
      <c r="H383" s="21" t="s">
        <v>58</v>
      </c>
      <c r="I383" s="21"/>
      <c r="J383" s="48"/>
      <c r="K383" s="21"/>
      <c r="L383" s="6"/>
      <c r="M383" s="21"/>
      <c r="N383" s="21"/>
      <c r="O383" s="21"/>
      <c r="P383" s="21"/>
      <c r="Q383" s="21"/>
      <c r="R383" s="21"/>
    </row>
    <row r="384" spans="1:18" ht="15.75">
      <c r="A384" s="7" t="s">
        <v>327</v>
      </c>
      <c r="B384" s="42" t="s">
        <v>56</v>
      </c>
      <c r="C384" s="54">
        <v>206158985</v>
      </c>
      <c r="D384" s="11" t="s">
        <v>57</v>
      </c>
      <c r="E384" s="55">
        <v>276.1</v>
      </c>
      <c r="F384" s="11" t="s">
        <v>57</v>
      </c>
      <c r="G384" s="6">
        <f>ROUND(C384/E384,0)</f>
        <v>746682</v>
      </c>
      <c r="H384" s="21" t="s">
        <v>58</v>
      </c>
      <c r="I384" s="21"/>
      <c r="J384" s="48"/>
      <c r="K384" s="21"/>
      <c r="L384" s="6"/>
      <c r="M384" s="21"/>
      <c r="N384" s="21"/>
      <c r="O384" s="21"/>
      <c r="P384" s="21"/>
      <c r="Q384" s="21"/>
      <c r="R384" s="21"/>
    </row>
    <row r="385" spans="2:18" ht="15.75">
      <c r="B385" s="42"/>
      <c r="D385" s="21"/>
      <c r="F385" s="50"/>
      <c r="G385" s="6"/>
      <c r="H385" s="21"/>
      <c r="I385" s="21"/>
      <c r="J385" s="48"/>
      <c r="K385" s="21"/>
      <c r="L385" s="6"/>
      <c r="M385" s="21"/>
      <c r="N385" s="21"/>
      <c r="O385" s="21"/>
      <c r="P385" s="21"/>
      <c r="Q385" s="21"/>
      <c r="R385" s="21"/>
    </row>
    <row r="386" spans="1:18" ht="15.75">
      <c r="A386" s="7" t="s">
        <v>328</v>
      </c>
      <c r="B386" s="42"/>
      <c r="C386" s="54">
        <v>251811652.4209235</v>
      </c>
      <c r="D386" s="11"/>
      <c r="E386" s="55">
        <v>635.82</v>
      </c>
      <c r="F386" s="50"/>
      <c r="G386" s="6">
        <f>ROUND(C386/E386,0)</f>
        <v>396042</v>
      </c>
      <c r="H386" s="21"/>
      <c r="I386" s="21"/>
      <c r="J386" s="48"/>
      <c r="K386" s="21"/>
      <c r="L386" s="6"/>
      <c r="M386" s="21"/>
      <c r="N386" s="21"/>
      <c r="O386" s="21"/>
      <c r="P386" s="21"/>
      <c r="Q386" s="21"/>
      <c r="R386" s="21"/>
    </row>
    <row r="387" spans="1:18" ht="15.75">
      <c r="A387" s="7" t="s">
        <v>329</v>
      </c>
      <c r="B387" s="42"/>
      <c r="C387" s="54">
        <v>2139411153.5399003</v>
      </c>
      <c r="D387" s="11"/>
      <c r="E387" s="55">
        <v>2459.82</v>
      </c>
      <c r="F387" s="23"/>
      <c r="G387" s="6">
        <f>ROUND(C387/E387,0)</f>
        <v>869743</v>
      </c>
      <c r="H387" s="21"/>
      <c r="I387" s="21"/>
      <c r="J387" s="48"/>
      <c r="K387" s="21"/>
      <c r="L387" s="6"/>
      <c r="M387" s="21"/>
      <c r="N387" s="21"/>
      <c r="O387" s="21"/>
      <c r="P387" s="21"/>
      <c r="Q387" s="21"/>
      <c r="R387" s="21"/>
    </row>
    <row r="388" spans="1:18" ht="15.75">
      <c r="A388" s="7" t="s">
        <v>330</v>
      </c>
      <c r="B388" s="42"/>
      <c r="C388" s="54">
        <v>34499776.90314579</v>
      </c>
      <c r="D388" s="11"/>
      <c r="E388" s="55">
        <v>37.5</v>
      </c>
      <c r="F388" s="50"/>
      <c r="G388" s="6">
        <f>ROUND(C388/E388,0)</f>
        <v>919994</v>
      </c>
      <c r="H388" s="21"/>
      <c r="I388" s="21"/>
      <c r="J388" s="48"/>
      <c r="K388" s="21"/>
      <c r="L388" s="6"/>
      <c r="M388" s="21"/>
      <c r="N388" s="21"/>
      <c r="O388" s="21"/>
      <c r="P388" s="21"/>
      <c r="Q388" s="21"/>
      <c r="R388" s="21"/>
    </row>
    <row r="389" spans="2:18" ht="15.75">
      <c r="B389" s="42"/>
      <c r="D389" s="11"/>
      <c r="F389" s="50"/>
      <c r="G389" s="6"/>
      <c r="H389" s="21"/>
      <c r="I389" s="21"/>
      <c r="J389" s="48"/>
      <c r="K389" s="21"/>
      <c r="L389" s="6"/>
      <c r="M389" s="21"/>
      <c r="N389" s="21"/>
      <c r="O389" s="21"/>
      <c r="P389" s="21"/>
      <c r="Q389" s="21"/>
      <c r="R389" s="21"/>
    </row>
    <row r="390" spans="1:18" ht="15.75">
      <c r="A390" s="7" t="s">
        <v>331</v>
      </c>
      <c r="B390" s="42"/>
      <c r="C390" s="54">
        <f>SUM(C391:C394)</f>
        <v>2264536603</v>
      </c>
      <c r="D390" s="11"/>
      <c r="E390" s="55">
        <f>SUM(E391:E394)</f>
        <v>1252.07</v>
      </c>
      <c r="F390" s="50"/>
      <c r="G390" s="6">
        <f>ROUND(C390/E390,0)</f>
        <v>1808634</v>
      </c>
      <c r="H390" s="21"/>
      <c r="I390" s="21"/>
      <c r="J390" s="48" t="s">
        <v>54</v>
      </c>
      <c r="K390" s="21"/>
      <c r="L390" s="6"/>
      <c r="M390" s="21"/>
      <c r="N390" s="21"/>
      <c r="O390" s="21"/>
      <c r="P390" s="21"/>
      <c r="Q390" s="21"/>
      <c r="R390" s="21"/>
    </row>
    <row r="391" spans="1:18" ht="15.75">
      <c r="A391" s="7" t="s">
        <v>332</v>
      </c>
      <c r="B391" s="42" t="s">
        <v>56</v>
      </c>
      <c r="C391" s="54">
        <v>971297629</v>
      </c>
      <c r="D391" s="11" t="s">
        <v>57</v>
      </c>
      <c r="E391" s="55">
        <v>616.62</v>
      </c>
      <c r="F391" s="11" t="s">
        <v>57</v>
      </c>
      <c r="G391" s="6">
        <f>ROUND(C391/E391,0)</f>
        <v>1575196</v>
      </c>
      <c r="H391" s="21" t="s">
        <v>58</v>
      </c>
      <c r="I391" s="21"/>
      <c r="J391" s="48"/>
      <c r="K391" s="21"/>
      <c r="L391" s="6"/>
      <c r="M391" s="21"/>
      <c r="N391" s="21"/>
      <c r="O391" s="21"/>
      <c r="P391" s="21"/>
      <c r="Q391" s="21"/>
      <c r="R391" s="21"/>
    </row>
    <row r="392" spans="1:18" ht="15.75">
      <c r="A392" s="7" t="s">
        <v>333</v>
      </c>
      <c r="B392" s="42" t="s">
        <v>56</v>
      </c>
      <c r="C392" s="54">
        <v>107408887</v>
      </c>
      <c r="D392" s="11" t="s">
        <v>57</v>
      </c>
      <c r="E392" s="55">
        <v>93.49</v>
      </c>
      <c r="F392" s="11" t="s">
        <v>57</v>
      </c>
      <c r="G392" s="6">
        <f>ROUND(C392/E392,0)</f>
        <v>1148881</v>
      </c>
      <c r="H392" s="21" t="s">
        <v>58</v>
      </c>
      <c r="I392" s="21"/>
      <c r="J392" s="48"/>
      <c r="K392" s="21"/>
      <c r="L392" s="6"/>
      <c r="M392" s="21"/>
      <c r="N392" s="21"/>
      <c r="O392" s="21"/>
      <c r="P392" s="21"/>
      <c r="Q392" s="21"/>
      <c r="R392" s="21"/>
    </row>
    <row r="393" spans="1:18" ht="15.75">
      <c r="A393" s="7" t="s">
        <v>334</v>
      </c>
      <c r="B393" s="42" t="s">
        <v>56</v>
      </c>
      <c r="C393" s="54">
        <v>275607844</v>
      </c>
      <c r="D393" s="11" t="s">
        <v>57</v>
      </c>
      <c r="E393" s="55">
        <v>166.43</v>
      </c>
      <c r="F393" s="11" t="s">
        <v>57</v>
      </c>
      <c r="G393" s="6">
        <f>ROUND(C393/E393,0)</f>
        <v>1655999</v>
      </c>
      <c r="H393" s="21" t="s">
        <v>58</v>
      </c>
      <c r="I393" s="21"/>
      <c r="J393" s="48"/>
      <c r="K393" s="21"/>
      <c r="L393" s="6"/>
      <c r="M393" s="21"/>
      <c r="N393" s="21"/>
      <c r="O393" s="21"/>
      <c r="P393" s="21"/>
      <c r="Q393" s="21"/>
      <c r="R393" s="21"/>
    </row>
    <row r="394" spans="1:18" ht="15.75">
      <c r="A394" s="7" t="s">
        <v>335</v>
      </c>
      <c r="B394" s="42" t="s">
        <v>56</v>
      </c>
      <c r="C394" s="54">
        <v>910222243</v>
      </c>
      <c r="D394" s="11" t="s">
        <v>57</v>
      </c>
      <c r="E394" s="55">
        <v>375.53</v>
      </c>
      <c r="F394" s="11" t="s">
        <v>57</v>
      </c>
      <c r="G394" s="6">
        <f>ROUND(C394/E394,0)</f>
        <v>2423834</v>
      </c>
      <c r="H394" s="21" t="s">
        <v>58</v>
      </c>
      <c r="I394" s="21"/>
      <c r="J394" s="48"/>
      <c r="K394" s="21"/>
      <c r="L394" s="6"/>
      <c r="M394" s="21"/>
      <c r="N394" s="21"/>
      <c r="O394" s="21"/>
      <c r="P394" s="21"/>
      <c r="Q394" s="21"/>
      <c r="R394" s="21"/>
    </row>
    <row r="395" spans="2:18" ht="15.75">
      <c r="B395" s="42"/>
      <c r="D395" s="11"/>
      <c r="F395" s="50"/>
      <c r="G395" s="6"/>
      <c r="H395" s="21"/>
      <c r="I395" s="21"/>
      <c r="J395" s="48"/>
      <c r="K395" s="21"/>
      <c r="L395" s="6"/>
      <c r="M395" s="21"/>
      <c r="N395" s="21"/>
      <c r="O395" s="21"/>
      <c r="P395" s="21"/>
      <c r="Q395" s="21"/>
      <c r="R395" s="21"/>
    </row>
    <row r="396" spans="1:18" ht="15.75">
      <c r="A396" s="7" t="s">
        <v>336</v>
      </c>
      <c r="B396" s="42"/>
      <c r="C396" s="54">
        <f>SUM(C397:C399)</f>
        <v>1291052349.514398</v>
      </c>
      <c r="D396" s="11"/>
      <c r="E396" s="55">
        <f>SUM(E397:E399)</f>
        <v>1513.6799999999998</v>
      </c>
      <c r="F396" s="50"/>
      <c r="G396" s="6">
        <f>ROUND(C396/E396,0)</f>
        <v>852923</v>
      </c>
      <c r="H396" s="21"/>
      <c r="I396" s="21"/>
      <c r="J396" s="48" t="s">
        <v>54</v>
      </c>
      <c r="K396" s="21"/>
      <c r="L396" s="6"/>
      <c r="M396" s="21"/>
      <c r="N396" s="21"/>
      <c r="O396" s="21"/>
      <c r="P396" s="21"/>
      <c r="Q396" s="21"/>
      <c r="R396" s="21"/>
    </row>
    <row r="397" spans="1:18" ht="15.75">
      <c r="A397" s="7" t="s">
        <v>337</v>
      </c>
      <c r="B397" s="42" t="s">
        <v>56</v>
      </c>
      <c r="C397" s="54">
        <v>328771352.20348805</v>
      </c>
      <c r="D397" s="11" t="s">
        <v>57</v>
      </c>
      <c r="E397" s="55">
        <v>766.81</v>
      </c>
      <c r="F397" s="11" t="s">
        <v>57</v>
      </c>
      <c r="G397" s="6">
        <f>ROUND(C397/E397,0)</f>
        <v>428752</v>
      </c>
      <c r="H397" s="21" t="s">
        <v>58</v>
      </c>
      <c r="I397" s="21"/>
      <c r="J397" s="48"/>
      <c r="K397" s="21"/>
      <c r="L397" s="6"/>
      <c r="M397" s="21"/>
      <c r="N397" s="21"/>
      <c r="O397" s="21"/>
      <c r="P397" s="21"/>
      <c r="Q397" s="21"/>
      <c r="R397" s="21"/>
    </row>
    <row r="398" spans="1:18" ht="15.75">
      <c r="A398" s="7" t="s">
        <v>338</v>
      </c>
      <c r="B398" s="42" t="s">
        <v>56</v>
      </c>
      <c r="C398" s="54">
        <v>431698125.98515975</v>
      </c>
      <c r="D398" s="11" t="s">
        <v>57</v>
      </c>
      <c r="E398" s="55">
        <v>348.34</v>
      </c>
      <c r="F398" s="11" t="s">
        <v>57</v>
      </c>
      <c r="G398" s="6">
        <f>ROUND(C398/E398,0)</f>
        <v>1239301</v>
      </c>
      <c r="H398" s="21" t="s">
        <v>58</v>
      </c>
      <c r="I398" s="21"/>
      <c r="J398" s="48"/>
      <c r="K398" s="21"/>
      <c r="L398" s="6"/>
      <c r="M398" s="21"/>
      <c r="N398" s="21"/>
      <c r="O398" s="21"/>
      <c r="P398" s="21"/>
      <c r="Q398" s="21"/>
      <c r="R398" s="21"/>
    </row>
    <row r="399" spans="1:18" ht="15.75">
      <c r="A399" s="7" t="s">
        <v>339</v>
      </c>
      <c r="B399" s="42" t="s">
        <v>56</v>
      </c>
      <c r="C399" s="54">
        <v>530582871.32575023</v>
      </c>
      <c r="D399" s="11" t="s">
        <v>57</v>
      </c>
      <c r="E399" s="55">
        <v>398.53</v>
      </c>
      <c r="F399" s="11" t="s">
        <v>57</v>
      </c>
      <c r="G399" s="6">
        <f>ROUND(C399/E399,0)</f>
        <v>1331350</v>
      </c>
      <c r="H399" s="21" t="s">
        <v>58</v>
      </c>
      <c r="I399" s="21"/>
      <c r="J399" s="48"/>
      <c r="K399" s="21"/>
      <c r="L399" s="6"/>
      <c r="M399" s="21"/>
      <c r="N399" s="21"/>
      <c r="O399" s="21"/>
      <c r="P399" s="21"/>
      <c r="Q399" s="21"/>
      <c r="R399" s="21"/>
    </row>
    <row r="400" spans="1:18" ht="15.75">
      <c r="A400" s="7"/>
      <c r="B400" s="42"/>
      <c r="C400" s="54"/>
      <c r="D400" s="11"/>
      <c r="E400" s="55"/>
      <c r="F400" s="11"/>
      <c r="G400" s="6"/>
      <c r="H400" s="21"/>
      <c r="I400" s="21"/>
      <c r="J400" s="48"/>
      <c r="K400" s="21"/>
      <c r="L400" s="6"/>
      <c r="M400" s="21"/>
      <c r="N400" s="21"/>
      <c r="O400" s="21"/>
      <c r="P400" s="21"/>
      <c r="Q400" s="21"/>
      <c r="R400" s="21"/>
    </row>
    <row r="401" spans="1:18" ht="15.75">
      <c r="A401" s="7" t="s">
        <v>340</v>
      </c>
      <c r="B401" s="42" t="s">
        <v>20</v>
      </c>
      <c r="C401" s="54">
        <f>SUMIF($J$20:$J$399,"",C20:C399)</f>
        <v>160556626281.00256</v>
      </c>
      <c r="D401" s="11" t="s">
        <v>21</v>
      </c>
      <c r="E401" s="65">
        <f>SUMIF($J$20:$J$399,"",E20:E399)</f>
        <v>191969.19999999998</v>
      </c>
      <c r="F401" s="11"/>
      <c r="G401" s="6"/>
      <c r="H401" s="21"/>
      <c r="I401" s="21"/>
      <c r="J401" s="48"/>
      <c r="K401" s="21"/>
      <c r="L401" s="6"/>
      <c r="M401" s="21"/>
      <c r="N401" s="21"/>
      <c r="O401" s="21"/>
      <c r="P401" s="21"/>
      <c r="Q401" s="21"/>
      <c r="R401" s="21"/>
    </row>
    <row r="402" spans="1:18" ht="15.75">
      <c r="A402" s="7"/>
      <c r="B402" s="42"/>
      <c r="C402" s="54"/>
      <c r="E402" s="55"/>
      <c r="F402" s="11"/>
      <c r="G402" s="66"/>
      <c r="H402" s="21"/>
      <c r="I402" s="67"/>
      <c r="J402" s="68"/>
      <c r="K402" s="67"/>
      <c r="L402" s="21"/>
      <c r="M402" s="21"/>
      <c r="N402" s="21"/>
      <c r="O402" s="21"/>
      <c r="P402" s="21"/>
      <c r="Q402" s="21"/>
      <c r="R402" s="21"/>
    </row>
    <row r="403" spans="3:18" ht="15.75">
      <c r="C403" s="8"/>
      <c r="D403" s="21"/>
      <c r="E403" s="55"/>
      <c r="F403" s="50"/>
      <c r="G403" s="69"/>
      <c r="H403" s="21"/>
      <c r="I403" s="53"/>
      <c r="J403" s="70"/>
      <c r="K403" s="53"/>
      <c r="L403" s="21"/>
      <c r="M403" s="21"/>
      <c r="N403" s="21"/>
      <c r="O403" s="21"/>
      <c r="P403" s="21"/>
      <c r="Q403" s="21"/>
      <c r="R403" s="21"/>
    </row>
    <row r="404" spans="1:18" ht="15.75">
      <c r="A404" s="49"/>
      <c r="C404" s="12" t="s">
        <v>341</v>
      </c>
      <c r="D404" s="21"/>
      <c r="F404" s="50"/>
      <c r="G404" s="6"/>
      <c r="H404" s="21"/>
      <c r="I404" s="53"/>
      <c r="J404" s="70"/>
      <c r="K404" s="53"/>
      <c r="L404" s="21"/>
      <c r="M404" s="21"/>
      <c r="N404" s="21"/>
      <c r="O404" s="21"/>
      <c r="P404" s="21"/>
      <c r="Q404" s="21"/>
      <c r="R404" s="21"/>
    </row>
    <row r="405" spans="3:18" ht="15.75" customHeight="1">
      <c r="C405" s="12" t="s">
        <v>342</v>
      </c>
      <c r="D405" s="11" t="s">
        <v>20</v>
      </c>
      <c r="E405" s="53">
        <v>270733</v>
      </c>
      <c r="F405" s="50"/>
      <c r="G405" s="6"/>
      <c r="H405" s="21"/>
      <c r="I405" s="21"/>
      <c r="J405" s="48"/>
      <c r="K405" s="12"/>
      <c r="L405" s="21"/>
      <c r="M405" s="21"/>
      <c r="N405" s="21"/>
      <c r="O405" s="21"/>
      <c r="P405" s="21"/>
      <c r="Q405" s="21"/>
      <c r="R405" s="21"/>
    </row>
    <row r="406" spans="1:18" ht="19.5">
      <c r="A406" s="7"/>
      <c r="C406" s="12" t="s">
        <v>343</v>
      </c>
      <c r="D406" s="11" t="s">
        <v>20</v>
      </c>
      <c r="E406" s="53">
        <v>837613</v>
      </c>
      <c r="F406" s="71" t="s">
        <v>21</v>
      </c>
      <c r="G406" s="6"/>
      <c r="H406" s="21"/>
      <c r="I406" s="21"/>
      <c r="L406" s="13"/>
      <c r="N406" s="21"/>
      <c r="O406" s="21"/>
      <c r="P406" s="21"/>
      <c r="Q406" s="21"/>
      <c r="R406" s="21"/>
    </row>
    <row r="407" spans="1:18" ht="15.75">
      <c r="A407" s="7"/>
      <c r="C407" s="12" t="s">
        <v>344</v>
      </c>
      <c r="D407" s="11" t="s">
        <v>20</v>
      </c>
      <c r="E407" s="53">
        <v>814008</v>
      </c>
      <c r="F407" s="11"/>
      <c r="G407" s="72"/>
      <c r="H407" s="21"/>
      <c r="I407" s="21"/>
      <c r="J407" s="48"/>
      <c r="K407" s="21"/>
      <c r="L407" s="32"/>
      <c r="M407" s="21"/>
      <c r="N407" s="21"/>
      <c r="O407" s="21"/>
      <c r="P407" s="21"/>
      <c r="Q407" s="21"/>
      <c r="R407" s="21"/>
    </row>
    <row r="408" spans="1:18" ht="15.75">
      <c r="A408" s="7"/>
      <c r="C408" s="12" t="s">
        <v>345</v>
      </c>
      <c r="D408" s="11" t="s">
        <v>20</v>
      </c>
      <c r="E408" s="53">
        <v>58993514</v>
      </c>
      <c r="F408" s="11"/>
      <c r="G408" s="6"/>
      <c r="H408" s="21"/>
      <c r="I408" s="21"/>
      <c r="J408" s="48"/>
      <c r="K408" s="21"/>
      <c r="L408" s="6"/>
      <c r="M408" s="21"/>
      <c r="N408" s="21"/>
      <c r="O408" s="21"/>
      <c r="P408" s="21"/>
      <c r="Q408" s="21"/>
      <c r="R408" s="21"/>
    </row>
    <row r="409" spans="1:18" ht="15.75">
      <c r="A409" s="7"/>
      <c r="D409" s="11"/>
      <c r="F409" s="11"/>
      <c r="G409" s="6"/>
      <c r="H409" s="21"/>
      <c r="I409" s="21"/>
      <c r="J409" s="48"/>
      <c r="K409" s="7"/>
      <c r="L409" s="6"/>
      <c r="M409" s="21"/>
      <c r="N409" s="42"/>
      <c r="P409" s="21"/>
      <c r="Q409" s="21"/>
      <c r="R409" s="21"/>
    </row>
    <row r="410" spans="1:18" ht="15.75">
      <c r="A410" s="7" t="s">
        <v>346</v>
      </c>
      <c r="D410" s="11"/>
      <c r="F410" s="11"/>
      <c r="G410" s="6"/>
      <c r="H410" s="21"/>
      <c r="I410" s="21"/>
      <c r="J410" s="48"/>
      <c r="K410" s="7"/>
      <c r="L410" s="6"/>
      <c r="N410" s="42"/>
      <c r="P410" s="54"/>
      <c r="Q410" s="11"/>
      <c r="R410" s="64"/>
    </row>
    <row r="411" spans="1:18" ht="15.75">
      <c r="A411" s="7" t="s">
        <v>347</v>
      </c>
      <c r="D411" s="11"/>
      <c r="F411" s="11"/>
      <c r="G411" s="6"/>
      <c r="H411" s="21"/>
      <c r="I411" s="21"/>
      <c r="J411" s="48"/>
      <c r="K411" s="7"/>
      <c r="L411" s="53"/>
      <c r="M411" s="21"/>
      <c r="N411" s="73"/>
      <c r="P411" s="54"/>
      <c r="Q411" s="11"/>
      <c r="R411" s="64"/>
    </row>
    <row r="412" spans="1:18" ht="15.75">
      <c r="A412" s="7" t="s">
        <v>348</v>
      </c>
      <c r="D412" s="11"/>
      <c r="F412" s="11"/>
      <c r="G412" s="6"/>
      <c r="H412" s="21"/>
      <c r="I412" s="21"/>
      <c r="J412" s="48"/>
      <c r="K412" s="7"/>
      <c r="L412" s="53"/>
      <c r="M412" s="21"/>
      <c r="N412" s="42"/>
      <c r="O412" s="42"/>
      <c r="P412" s="54"/>
      <c r="Q412" s="11"/>
      <c r="R412" s="64"/>
    </row>
    <row r="413" spans="1:18" ht="15.75">
      <c r="A413" s="7"/>
      <c r="D413" s="11"/>
      <c r="F413" s="11"/>
      <c r="G413" s="6"/>
      <c r="H413" s="21"/>
      <c r="I413" s="21"/>
      <c r="J413" s="48"/>
      <c r="K413" s="7"/>
      <c r="L413" s="53"/>
      <c r="M413" s="21"/>
      <c r="Q413" s="11"/>
      <c r="R413" s="64"/>
    </row>
    <row r="414" spans="1:18" ht="15.75">
      <c r="A414" s="7" t="s">
        <v>349</v>
      </c>
      <c r="D414" s="11"/>
      <c r="F414" s="11"/>
      <c r="G414" s="6"/>
      <c r="H414" s="21"/>
      <c r="I414" s="21"/>
      <c r="J414" s="48"/>
      <c r="K414" s="7"/>
      <c r="L414" s="53"/>
      <c r="M414" s="21"/>
      <c r="N414" s="74"/>
      <c r="O414" s="75"/>
      <c r="P414" s="54"/>
      <c r="Q414" s="11"/>
      <c r="R414" s="64"/>
    </row>
    <row r="415" spans="1:18" ht="15.75">
      <c r="A415" s="76" t="s">
        <v>357</v>
      </c>
      <c r="D415" s="11"/>
      <c r="F415" s="11"/>
      <c r="G415" s="6"/>
      <c r="H415" s="21"/>
      <c r="I415" s="21"/>
      <c r="J415" s="48"/>
      <c r="K415" s="7"/>
      <c r="L415" s="53"/>
      <c r="M415" s="21"/>
      <c r="N415" s="42"/>
      <c r="O415" s="62"/>
      <c r="P415" s="54"/>
      <c r="Q415" s="11"/>
      <c r="R415" s="64"/>
    </row>
    <row r="416" spans="1:18" ht="15.75">
      <c r="A416" s="7" t="s">
        <v>350</v>
      </c>
      <c r="D416" s="11"/>
      <c r="F416" s="11"/>
      <c r="G416" s="6"/>
      <c r="H416" s="21"/>
      <c r="I416" s="21"/>
      <c r="J416" s="48"/>
      <c r="K416" s="7"/>
      <c r="L416" s="53"/>
      <c r="M416" s="21"/>
      <c r="N416" s="42"/>
      <c r="O416" s="61"/>
      <c r="P416" s="54"/>
      <c r="Q416" s="11"/>
      <c r="R416" s="64"/>
    </row>
    <row r="417" spans="1:18" ht="15.75">
      <c r="A417" s="7" t="s">
        <v>358</v>
      </c>
      <c r="D417" s="11"/>
      <c r="F417" s="11"/>
      <c r="G417" s="6"/>
      <c r="H417" s="21"/>
      <c r="I417" s="21"/>
      <c r="J417" s="48"/>
      <c r="K417" s="7"/>
      <c r="L417" s="53"/>
      <c r="M417" s="21"/>
      <c r="N417" s="42"/>
      <c r="O417" s="61"/>
      <c r="P417" s="54"/>
      <c r="Q417" s="11"/>
      <c r="R417" s="64"/>
    </row>
    <row r="418" spans="1:18" ht="15.75">
      <c r="A418" s="7" t="s">
        <v>359</v>
      </c>
      <c r="D418" s="11"/>
      <c r="F418" s="11"/>
      <c r="G418" s="6"/>
      <c r="H418" s="21"/>
      <c r="I418" s="21"/>
      <c r="J418" s="48"/>
      <c r="K418" s="7"/>
      <c r="L418" s="53"/>
      <c r="M418" s="21"/>
      <c r="N418" s="61"/>
      <c r="O418" s="61"/>
      <c r="P418" s="54"/>
      <c r="Q418" s="11"/>
      <c r="R418" s="64"/>
    </row>
    <row r="419" spans="1:18" ht="15.75">
      <c r="A419" s="1" t="s">
        <v>351</v>
      </c>
      <c r="D419" s="11"/>
      <c r="F419" s="11"/>
      <c r="G419" s="6"/>
      <c r="H419" s="21"/>
      <c r="I419" s="21"/>
      <c r="J419" s="48"/>
      <c r="K419" s="7"/>
      <c r="L419" s="53"/>
      <c r="M419" s="21"/>
      <c r="N419" s="42"/>
      <c r="O419" s="61"/>
      <c r="P419" s="54"/>
      <c r="Q419" s="11"/>
      <c r="R419" s="64"/>
    </row>
    <row r="420" spans="1:18" ht="15.75">
      <c r="A420" s="7"/>
      <c r="D420" s="11"/>
      <c r="F420" s="11"/>
      <c r="G420" s="6"/>
      <c r="H420" s="21"/>
      <c r="I420" s="21"/>
      <c r="J420" s="48"/>
      <c r="K420" s="7"/>
      <c r="L420" s="53"/>
      <c r="M420" s="21"/>
      <c r="N420" s="7"/>
      <c r="O420" s="61"/>
      <c r="P420" s="54"/>
      <c r="Q420" s="11"/>
      <c r="R420" s="64"/>
    </row>
    <row r="421" spans="1:18" ht="15.75">
      <c r="A421" s="1" t="s">
        <v>352</v>
      </c>
      <c r="D421" s="21"/>
      <c r="F421" s="50"/>
      <c r="G421" s="6"/>
      <c r="H421" s="21"/>
      <c r="I421" s="21"/>
      <c r="J421" s="48"/>
      <c r="K421" s="7"/>
      <c r="L421" s="53"/>
      <c r="M421" s="21"/>
      <c r="N421" s="7"/>
      <c r="O421" s="42"/>
      <c r="P421" s="54"/>
      <c r="Q421" s="11"/>
      <c r="R421" s="64"/>
    </row>
    <row r="422" spans="1:18" ht="15.75">
      <c r="A422" s="1" t="s">
        <v>353</v>
      </c>
      <c r="D422" s="21"/>
      <c r="F422" s="50"/>
      <c r="G422" s="6"/>
      <c r="H422" s="21"/>
      <c r="I422" s="21"/>
      <c r="J422" s="48"/>
      <c r="L422" s="53"/>
      <c r="M422" s="21"/>
      <c r="N422" s="7"/>
      <c r="O422" s="42"/>
      <c r="P422" s="54"/>
      <c r="Q422" s="11"/>
      <c r="R422" s="64"/>
    </row>
    <row r="423" spans="4:18" ht="15.75">
      <c r="D423" s="21"/>
      <c r="F423" s="50"/>
      <c r="G423" s="6"/>
      <c r="H423" s="21"/>
      <c r="I423" s="21"/>
      <c r="J423" s="48"/>
      <c r="L423" s="51"/>
      <c r="M423" s="21"/>
      <c r="N423" s="21"/>
      <c r="O423" s="21"/>
      <c r="P423" s="21"/>
      <c r="Q423" s="21"/>
      <c r="R423" s="21"/>
    </row>
    <row r="424" spans="9:18" ht="15.75">
      <c r="I424" s="21"/>
      <c r="J424" s="48"/>
      <c r="K424" s="21"/>
      <c r="L424" s="21"/>
      <c r="M424" s="21"/>
      <c r="N424" s="21"/>
      <c r="O424" s="21"/>
      <c r="P424" s="21"/>
      <c r="Q424" s="21"/>
      <c r="R424" s="21"/>
    </row>
    <row r="425" spans="1:18" ht="15.75">
      <c r="A425" s="7" t="s">
        <v>354</v>
      </c>
      <c r="I425" s="21"/>
      <c r="J425" s="48"/>
      <c r="K425" s="21"/>
      <c r="L425" s="21"/>
      <c r="M425" s="21"/>
      <c r="N425" s="21"/>
      <c r="O425" s="21"/>
      <c r="P425" s="21"/>
      <c r="Q425" s="21"/>
      <c r="R425" s="21"/>
    </row>
    <row r="426" spans="9:18" ht="15.75">
      <c r="I426" s="21"/>
      <c r="J426" s="48"/>
      <c r="L426" s="6"/>
      <c r="M426" s="21"/>
      <c r="N426" s="21"/>
      <c r="O426" s="21"/>
      <c r="P426" s="21"/>
      <c r="Q426" s="21"/>
      <c r="R426" s="21"/>
    </row>
    <row r="427" spans="1:18" ht="15.75">
      <c r="A427" s="1" t="s">
        <v>355</v>
      </c>
      <c r="I427" s="21"/>
      <c r="J427" s="48"/>
      <c r="M427" s="21"/>
      <c r="N427" s="21"/>
      <c r="O427" s="21"/>
      <c r="P427" s="21"/>
      <c r="Q427" s="21"/>
      <c r="R427" s="21"/>
    </row>
    <row r="428" spans="9:18" ht="15.75">
      <c r="I428" s="21"/>
      <c r="J428" s="48"/>
      <c r="L428" s="6"/>
      <c r="M428" s="21"/>
      <c r="N428" s="21"/>
      <c r="O428" s="21"/>
      <c r="P428" s="21"/>
      <c r="Q428" s="21"/>
      <c r="R428" s="21"/>
    </row>
    <row r="429" ht="15.75">
      <c r="L429" s="6"/>
    </row>
    <row r="432" ht="15.75">
      <c r="L432" s="13"/>
    </row>
    <row r="438" ht="15.75">
      <c r="D438" s="21"/>
    </row>
  </sheetData>
  <sheetProtection/>
  <mergeCells count="9">
    <mergeCell ref="F1:H1"/>
    <mergeCell ref="F2:H2"/>
    <mergeCell ref="A10:H10"/>
    <mergeCell ref="A7:H7"/>
    <mergeCell ref="A9:H9"/>
    <mergeCell ref="A3:H3"/>
    <mergeCell ref="A4:H4"/>
    <mergeCell ref="A5:H5"/>
    <mergeCell ref="A6:H6"/>
  </mergeCells>
  <printOptions/>
  <pageMargins left="1" right="0.5" top="0.5" bottom="0.5" header="0.3" footer="0.3"/>
  <pageSetup horizontalDpi="600" verticalDpi="600" orientation="portrait" scale="73" r:id="rId1"/>
  <headerFooter alignWithMargins="0">
    <oddHeader>&amp;R
</oddHeader>
    <oddFooter>&amp;CPage &amp;P of &amp;N</oddFooter>
  </headerFooter>
  <rowBreaks count="2" manualBreakCount="2">
    <brk id="69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2011-02-11T15:47:02Z</cp:lastPrinted>
  <dcterms:created xsi:type="dcterms:W3CDTF">2011-02-11T15:42:07Z</dcterms:created>
  <dcterms:modified xsi:type="dcterms:W3CDTF">2011-02-11T15:47:48Z</dcterms:modified>
  <cp:category/>
  <cp:version/>
  <cp:contentType/>
  <cp:contentStatus/>
</cp:coreProperties>
</file>